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ds\BELGIAN PRIME NEWS\2023_12\"/>
    </mc:Choice>
  </mc:AlternateContent>
  <xr:revisionPtr revIDLastSave="0" documentId="13_ncr:1_{FA626506-A67E-4B75-8261-94AD0555F4C2}" xr6:coauthVersionLast="47" xr6:coauthVersionMax="47" xr10:uidLastSave="{00000000-0000-0000-0000-000000000000}"/>
  <bookViews>
    <workbookView xWindow="-120" yWindow="-120" windowWidth="29040" windowHeight="15840" activeTab="3"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Summary!$A$1:$AB$38</definedName>
    <definedName name="_xlnm.Print_Titles" localSheetId="1">Belgium!$A:$A,Belgium!$1:$2</definedName>
    <definedName name="_xlnm.Print_Titles" localSheetId="2">'Euro area'!$A:$A,'Euro area'!$1:$2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6" l="1"/>
  <c r="D37" i="6"/>
  <c r="E37" i="6"/>
  <c r="C32" i="6"/>
  <c r="D32" i="6"/>
  <c r="E32" i="6"/>
  <c r="C27" i="6"/>
  <c r="D27" i="6"/>
  <c r="E27" i="6"/>
  <c r="C22" i="6"/>
  <c r="D22" i="6"/>
  <c r="E22" i="6"/>
  <c r="C16" i="6"/>
  <c r="D16" i="6"/>
  <c r="E16" i="6"/>
  <c r="C11" i="6"/>
  <c r="D11" i="6"/>
  <c r="E11" i="6"/>
  <c r="C5" i="6"/>
  <c r="D5" i="6"/>
  <c r="E5" i="6"/>
  <c r="A37" i="6"/>
  <c r="A32" i="6"/>
  <c r="A27" i="6"/>
  <c r="A22" i="6"/>
  <c r="A16" i="6"/>
  <c r="A11" i="6"/>
  <c r="A105" i="3"/>
  <c r="D134" i="3"/>
  <c r="N35" i="1" s="1"/>
  <c r="C134" i="3"/>
  <c r="M35" i="1" s="1"/>
  <c r="D133" i="3"/>
  <c r="N34" i="1" s="1"/>
  <c r="B133" i="3"/>
  <c r="L34" i="1" s="1"/>
  <c r="D132" i="3"/>
  <c r="N33" i="1" s="1"/>
  <c r="C132" i="3"/>
  <c r="M33" i="1" s="1"/>
  <c r="D129" i="3"/>
  <c r="N30" i="1" s="1"/>
  <c r="D127" i="3"/>
  <c r="N28" i="1" s="1"/>
  <c r="C127" i="3"/>
  <c r="M28" i="1" s="1"/>
  <c r="D126" i="3"/>
  <c r="N27" i="1" s="1"/>
  <c r="B126" i="3"/>
  <c r="L27" i="1" s="1"/>
  <c r="D125" i="3"/>
  <c r="N26" i="1" s="1"/>
  <c r="C125" i="3"/>
  <c r="M26" i="1" s="1"/>
  <c r="D122" i="3"/>
  <c r="N23" i="1" s="1"/>
  <c r="D121" i="3"/>
  <c r="N22" i="1" s="1"/>
  <c r="D118" i="3"/>
  <c r="N19" i="1" s="1"/>
  <c r="B118" i="3"/>
  <c r="L19" i="1" s="1"/>
  <c r="D117" i="3"/>
  <c r="N18" i="1" s="1"/>
  <c r="D116" i="3"/>
  <c r="N17" i="1" s="1"/>
  <c r="B116" i="3"/>
  <c r="L17" i="1" s="1"/>
  <c r="D115" i="3"/>
  <c r="N16" i="1" s="1"/>
  <c r="D114" i="3"/>
  <c r="N15" i="1" s="1"/>
  <c r="B114" i="3"/>
  <c r="L15" i="1" s="1"/>
  <c r="D113" i="3"/>
  <c r="N14" i="1" s="1"/>
  <c r="C113" i="3"/>
  <c r="M14" i="1" s="1"/>
  <c r="D112" i="3"/>
  <c r="N13" i="1" s="1"/>
  <c r="B112" i="3"/>
  <c r="L13" i="1" s="1"/>
  <c r="D111" i="3"/>
  <c r="N12" i="1" s="1"/>
  <c r="D110" i="3"/>
  <c r="N11" i="1" s="1"/>
  <c r="B110" i="3"/>
  <c r="L11" i="1" s="1"/>
  <c r="D109" i="3"/>
  <c r="N10" i="1" s="1"/>
  <c r="C109" i="3"/>
  <c r="M10" i="1" s="1"/>
  <c r="D108" i="3"/>
  <c r="N9" i="1" s="1"/>
  <c r="B108" i="3"/>
  <c r="L9" i="1" s="1"/>
  <c r="B108" i="4"/>
  <c r="Z9" i="1" s="1"/>
  <c r="D134" i="4"/>
  <c r="AB35" i="1" s="1"/>
  <c r="C134" i="4"/>
  <c r="AA35" i="1" s="1"/>
  <c r="C133" i="4"/>
  <c r="AA34" i="1" s="1"/>
  <c r="D133" i="4"/>
  <c r="AB34" i="1" s="1"/>
  <c r="B133" i="4"/>
  <c r="Z34" i="1" s="1"/>
  <c r="D132" i="4"/>
  <c r="AB33" i="1" s="1"/>
  <c r="C132" i="4"/>
  <c r="AA33" i="1" s="1"/>
  <c r="C129" i="4"/>
  <c r="AA30" i="1" s="1"/>
  <c r="D127" i="4"/>
  <c r="AB28" i="1" s="1"/>
  <c r="C127" i="4"/>
  <c r="AA28" i="1" s="1"/>
  <c r="C126" i="4"/>
  <c r="AA27" i="1" s="1"/>
  <c r="D125" i="4"/>
  <c r="AB26" i="1" s="1"/>
  <c r="C122" i="4"/>
  <c r="AA23" i="1" s="1"/>
  <c r="D121" i="4"/>
  <c r="AB22" i="1" s="1"/>
  <c r="C118" i="4"/>
  <c r="AA19" i="1" s="1"/>
  <c r="D118" i="4"/>
  <c r="AB19" i="1" s="1"/>
  <c r="D117" i="4"/>
  <c r="AB18" i="1" s="1"/>
  <c r="C116" i="4"/>
  <c r="AA17" i="1" s="1"/>
  <c r="D116" i="4"/>
  <c r="AB17" i="1" s="1"/>
  <c r="D115" i="4"/>
  <c r="AB16" i="1" s="1"/>
  <c r="C115" i="4"/>
  <c r="AA16" i="1" s="1"/>
  <c r="C114" i="4"/>
  <c r="AA15" i="1" s="1"/>
  <c r="D114" i="4"/>
  <c r="AB15" i="1" s="1"/>
  <c r="D113" i="4"/>
  <c r="AB14" i="1" s="1"/>
  <c r="C113" i="4"/>
  <c r="AA14" i="1" s="1"/>
  <c r="C112" i="4"/>
  <c r="AA13" i="1" s="1"/>
  <c r="D112" i="4"/>
  <c r="AB13" i="1" s="1"/>
  <c r="B112" i="4"/>
  <c r="Z13" i="1" s="1"/>
  <c r="D111" i="4"/>
  <c r="AB12" i="1" s="1"/>
  <c r="C111" i="4"/>
  <c r="AA12" i="1" s="1"/>
  <c r="C110" i="4"/>
  <c r="AA11" i="1" s="1"/>
  <c r="D110" i="4"/>
  <c r="AB11" i="1" s="1"/>
  <c r="B110" i="4"/>
  <c r="Z11" i="1" s="1"/>
  <c r="D109" i="4"/>
  <c r="AB10" i="1" s="1"/>
  <c r="C109" i="4"/>
  <c r="AA10" i="1" s="1"/>
  <c r="C108" i="4"/>
  <c r="AA9" i="1" s="1"/>
  <c r="Z5" i="1"/>
  <c r="C121" i="3" l="1"/>
  <c r="M22" i="1" s="1"/>
  <c r="C111" i="3"/>
  <c r="M12" i="1" s="1"/>
  <c r="B122" i="3"/>
  <c r="L23" i="1" s="1"/>
  <c r="B129" i="3"/>
  <c r="L30" i="1" s="1"/>
  <c r="C117" i="3"/>
  <c r="M18" i="1" s="1"/>
  <c r="C115" i="3"/>
  <c r="M16" i="1" s="1"/>
  <c r="C108" i="3"/>
  <c r="M9" i="1" s="1"/>
  <c r="C110" i="3"/>
  <c r="M11" i="1" s="1"/>
  <c r="C112" i="3"/>
  <c r="M13" i="1" s="1"/>
  <c r="C114" i="3"/>
  <c r="M15" i="1" s="1"/>
  <c r="C116" i="3"/>
  <c r="M17" i="1" s="1"/>
  <c r="C118" i="3"/>
  <c r="M19" i="1" s="1"/>
  <c r="C122" i="3"/>
  <c r="M23" i="1" s="1"/>
  <c r="C126" i="3"/>
  <c r="M27" i="1" s="1"/>
  <c r="C129" i="3"/>
  <c r="M30" i="1" s="1"/>
  <c r="C133" i="3"/>
  <c r="M34" i="1" s="1"/>
  <c r="B109" i="3"/>
  <c r="L10" i="1" s="1"/>
  <c r="B111" i="3"/>
  <c r="L12" i="1" s="1"/>
  <c r="B113" i="3"/>
  <c r="L14" i="1" s="1"/>
  <c r="B115" i="3"/>
  <c r="L16" i="1" s="1"/>
  <c r="B117" i="3"/>
  <c r="L18" i="1" s="1"/>
  <c r="B121" i="3"/>
  <c r="L22" i="1" s="1"/>
  <c r="B125" i="3"/>
  <c r="L26" i="1" s="1"/>
  <c r="B127" i="3"/>
  <c r="L28" i="1" s="1"/>
  <c r="B132" i="3"/>
  <c r="L33" i="1" s="1"/>
  <c r="B134" i="3"/>
  <c r="L35" i="1" s="1"/>
  <c r="B126" i="4"/>
  <c r="Z27" i="1" s="1"/>
  <c r="B116" i="4"/>
  <c r="Z17" i="1" s="1"/>
  <c r="C121" i="4"/>
  <c r="AA22" i="1" s="1"/>
  <c r="D126" i="4"/>
  <c r="AB27" i="1" s="1"/>
  <c r="B122" i="4"/>
  <c r="Z23" i="1" s="1"/>
  <c r="B114" i="4"/>
  <c r="Z15" i="1" s="1"/>
  <c r="C117" i="4"/>
  <c r="AA18" i="1" s="1"/>
  <c r="D122" i="4"/>
  <c r="AB23" i="1" s="1"/>
  <c r="B129" i="4"/>
  <c r="Z30" i="1" s="1"/>
  <c r="D108" i="4"/>
  <c r="AB9" i="1" s="1"/>
  <c r="B118" i="4"/>
  <c r="Z19" i="1" s="1"/>
  <c r="C125" i="4"/>
  <c r="AA26" i="1" s="1"/>
  <c r="D129" i="4"/>
  <c r="AB30" i="1" s="1"/>
  <c r="B109" i="4"/>
  <c r="Z10" i="1" s="1"/>
  <c r="B111" i="4"/>
  <c r="Z12" i="1" s="1"/>
  <c r="B113" i="4"/>
  <c r="Z14" i="1" s="1"/>
  <c r="B115" i="4"/>
  <c r="Z16" i="1" s="1"/>
  <c r="B117" i="4"/>
  <c r="Z18" i="1" s="1"/>
  <c r="B121" i="4"/>
  <c r="Z22" i="1" s="1"/>
  <c r="B125" i="4"/>
  <c r="Z26" i="1" s="1"/>
  <c r="B127" i="4"/>
  <c r="Z28" i="1" s="1"/>
  <c r="B132" i="4"/>
  <c r="Z33" i="1" s="1"/>
  <c r="B134" i="4"/>
  <c r="Z35" i="1" s="1"/>
  <c r="D38" i="4" l="1"/>
  <c r="D37" i="4"/>
  <c r="C38" i="4"/>
  <c r="C37" i="4"/>
  <c r="B37" i="4"/>
  <c r="C44" i="3" l="1"/>
  <c r="B94" i="4" l="1"/>
  <c r="W27" i="1" s="1"/>
  <c r="C94" i="4"/>
  <c r="X27" i="1" s="1"/>
  <c r="D94" i="4"/>
  <c r="Y27" i="1" s="1"/>
  <c r="B62" i="4"/>
  <c r="T27" i="1" s="1"/>
  <c r="C62" i="4"/>
  <c r="U27" i="1" s="1"/>
  <c r="D62" i="4"/>
  <c r="V27" i="1" s="1"/>
  <c r="B25" i="4"/>
  <c r="Q27" i="1" s="1"/>
  <c r="C25" i="4"/>
  <c r="R27" i="1" s="1"/>
  <c r="D25" i="4"/>
  <c r="S27" i="1" s="1"/>
  <c r="B94" i="3"/>
  <c r="I27" i="1" s="1"/>
  <c r="C94" i="3"/>
  <c r="J27" i="1" s="1"/>
  <c r="D94" i="3"/>
  <c r="K27" i="1" s="1"/>
  <c r="B62" i="3"/>
  <c r="F27" i="1" s="1"/>
  <c r="C62" i="3"/>
  <c r="G27" i="1" s="1"/>
  <c r="D62" i="3"/>
  <c r="H27" i="1" s="1"/>
  <c r="A37" i="3"/>
  <c r="B25" i="3"/>
  <c r="C27" i="1" s="1"/>
  <c r="C25" i="3"/>
  <c r="D27" i="1" s="1"/>
  <c r="D25" i="3"/>
  <c r="E27" i="1" s="1"/>
  <c r="E38" i="6" l="1"/>
  <c r="D38" i="6"/>
  <c r="C38" i="6"/>
  <c r="E36" i="6"/>
  <c r="D36" i="6"/>
  <c r="C36" i="6"/>
  <c r="E35" i="6"/>
  <c r="D35" i="6"/>
  <c r="C35" i="6"/>
  <c r="E33" i="6"/>
  <c r="D33" i="6"/>
  <c r="C33" i="6"/>
  <c r="E31" i="6"/>
  <c r="D31" i="6"/>
  <c r="C31" i="6"/>
  <c r="E30" i="6"/>
  <c r="D30" i="6"/>
  <c r="C30" i="6"/>
  <c r="E28" i="6"/>
  <c r="D28" i="6"/>
  <c r="C28" i="6"/>
  <c r="E26" i="6"/>
  <c r="D26" i="6"/>
  <c r="C26" i="6"/>
  <c r="E25" i="6"/>
  <c r="D25" i="6"/>
  <c r="C25" i="6"/>
  <c r="E23" i="6"/>
  <c r="D23" i="6"/>
  <c r="C23" i="6"/>
  <c r="E21" i="6"/>
  <c r="D21" i="6"/>
  <c r="C21" i="6"/>
  <c r="E20" i="6"/>
  <c r="D20" i="6"/>
  <c r="C20" i="6"/>
  <c r="E17" i="6"/>
  <c r="D17" i="6"/>
  <c r="C17" i="6"/>
  <c r="E15" i="6"/>
  <c r="D15" i="6"/>
  <c r="C15" i="6"/>
  <c r="E14" i="6"/>
  <c r="D14" i="6"/>
  <c r="C14" i="6"/>
  <c r="E12" i="6"/>
  <c r="D12" i="6"/>
  <c r="C12" i="6"/>
  <c r="E10" i="6"/>
  <c r="D10" i="6"/>
  <c r="C10" i="6"/>
  <c r="E9" i="6"/>
  <c r="D9" i="6"/>
  <c r="C9" i="6"/>
  <c r="E6" i="6"/>
  <c r="D6" i="6"/>
  <c r="C6" i="6"/>
  <c r="E4" i="6"/>
  <c r="D4" i="6"/>
  <c r="C4" i="6"/>
  <c r="E3" i="6"/>
  <c r="D3" i="6"/>
  <c r="C3" i="6"/>
  <c r="B38" i="4"/>
  <c r="D63" i="3" l="1"/>
  <c r="H28" i="1" s="1"/>
  <c r="C63" i="3"/>
  <c r="G28" i="1" s="1"/>
  <c r="B63" i="3"/>
  <c r="F28" i="1" s="1"/>
  <c r="D16" i="3"/>
  <c r="C16" i="3"/>
  <c r="B16" i="3"/>
  <c r="D48" i="3"/>
  <c r="C48" i="3"/>
  <c r="B48" i="3"/>
  <c r="B24" i="3"/>
  <c r="D24" i="3"/>
  <c r="C24" i="3"/>
  <c r="D76" i="3"/>
  <c r="B76" i="3"/>
  <c r="C76" i="3"/>
  <c r="B52" i="3"/>
  <c r="D52" i="3"/>
  <c r="C52" i="3"/>
  <c r="D51" i="3"/>
  <c r="C51" i="3"/>
  <c r="B51" i="3"/>
  <c r="B68" i="3"/>
  <c r="F33" i="1" s="1"/>
  <c r="D68" i="3"/>
  <c r="H33" i="1" s="1"/>
  <c r="C68" i="3"/>
  <c r="G33" i="1" s="1"/>
  <c r="D20" i="3"/>
  <c r="C20" i="3"/>
  <c r="B20" i="3"/>
  <c r="B49" i="3"/>
  <c r="C49" i="3"/>
  <c r="D49" i="3"/>
  <c r="D10" i="3"/>
  <c r="C10" i="3"/>
  <c r="B10" i="3"/>
  <c r="C26" i="3"/>
  <c r="D28" i="1" s="1"/>
  <c r="D26" i="3"/>
  <c r="E28" i="1" s="1"/>
  <c r="B26" i="3"/>
  <c r="C28" i="1" s="1"/>
  <c r="D77" i="3"/>
  <c r="B77" i="3"/>
  <c r="C77" i="3"/>
  <c r="C53" i="3"/>
  <c r="D53" i="3"/>
  <c r="B53" i="3"/>
  <c r="C83" i="3"/>
  <c r="D83" i="3"/>
  <c r="B83" i="3"/>
  <c r="D69" i="3"/>
  <c r="H34" i="1" s="1"/>
  <c r="C69" i="3"/>
  <c r="G34" i="1" s="1"/>
  <c r="B69" i="3"/>
  <c r="F34" i="1" s="1"/>
  <c r="D21" i="3"/>
  <c r="C21" i="3"/>
  <c r="B21" i="3"/>
  <c r="D50" i="3"/>
  <c r="C50" i="3"/>
  <c r="B50" i="3"/>
  <c r="B33" i="3"/>
  <c r="C35" i="1" s="1"/>
  <c r="C33" i="3"/>
  <c r="D35" i="1" s="1"/>
  <c r="D33" i="3"/>
  <c r="E35" i="1" s="1"/>
  <c r="D44" i="3"/>
  <c r="B44" i="3"/>
  <c r="B78" i="3"/>
  <c r="D78" i="3"/>
  <c r="C78" i="3"/>
  <c r="D84" i="3"/>
  <c r="C84" i="3"/>
  <c r="B84" i="3"/>
  <c r="D97" i="3"/>
  <c r="K30" i="1" s="1"/>
  <c r="C97" i="3"/>
  <c r="J30" i="1" s="1"/>
  <c r="B97" i="3"/>
  <c r="I30" i="1" s="1"/>
  <c r="D70" i="3"/>
  <c r="H35" i="1" s="1"/>
  <c r="C70" i="3"/>
  <c r="G35" i="1" s="1"/>
  <c r="B70" i="3"/>
  <c r="F35" i="1" s="1"/>
  <c r="D58" i="3"/>
  <c r="C58" i="3"/>
  <c r="B58" i="3"/>
  <c r="C82" i="3"/>
  <c r="D82" i="3"/>
  <c r="B82" i="3"/>
  <c r="C45" i="3"/>
  <c r="D45" i="3"/>
  <c r="B45" i="3"/>
  <c r="D79" i="3"/>
  <c r="C79" i="3"/>
  <c r="B79" i="3"/>
  <c r="D85" i="3"/>
  <c r="C85" i="3"/>
  <c r="B85" i="3"/>
  <c r="D65" i="3"/>
  <c r="H30" i="1" s="1"/>
  <c r="C65" i="3"/>
  <c r="G30" i="1" s="1"/>
  <c r="B65" i="3"/>
  <c r="F30" i="1" s="1"/>
  <c r="D100" i="3"/>
  <c r="K33" i="1" s="1"/>
  <c r="C100" i="3"/>
  <c r="J33" i="1" s="1"/>
  <c r="B100" i="3"/>
  <c r="I33" i="1" s="1"/>
  <c r="D90" i="3"/>
  <c r="C90" i="3"/>
  <c r="B90" i="3"/>
  <c r="B81" i="3"/>
  <c r="C81" i="3"/>
  <c r="D81" i="3"/>
  <c r="D57" i="3"/>
  <c r="C57" i="3"/>
  <c r="B57" i="3"/>
  <c r="D7" i="3"/>
  <c r="B7" i="3"/>
  <c r="C7" i="3"/>
  <c r="D46" i="3"/>
  <c r="C46" i="3"/>
  <c r="B46" i="3"/>
  <c r="B93" i="3"/>
  <c r="C93" i="3"/>
  <c r="D93" i="3"/>
  <c r="B86" i="3"/>
  <c r="D86" i="3"/>
  <c r="C86" i="3"/>
  <c r="C28" i="3"/>
  <c r="D30" i="1" s="1"/>
  <c r="B28" i="3"/>
  <c r="C30" i="1" s="1"/>
  <c r="D28" i="3"/>
  <c r="E30" i="1" s="1"/>
  <c r="D101" i="3"/>
  <c r="K34" i="1" s="1"/>
  <c r="C101" i="3"/>
  <c r="J34" i="1" s="1"/>
  <c r="B101" i="3"/>
  <c r="I34" i="1" s="1"/>
  <c r="C13" i="3"/>
  <c r="D13" i="3"/>
  <c r="B13" i="3"/>
  <c r="D80" i="3"/>
  <c r="C80" i="3"/>
  <c r="B80" i="3"/>
  <c r="C14" i="3"/>
  <c r="B14" i="3"/>
  <c r="D14" i="3"/>
  <c r="D8" i="3"/>
  <c r="C8" i="3"/>
  <c r="B8" i="3"/>
  <c r="D47" i="3"/>
  <c r="C47" i="3"/>
  <c r="B47" i="3"/>
  <c r="C95" i="3"/>
  <c r="J28" i="1" s="1"/>
  <c r="D95" i="3"/>
  <c r="K28" i="1" s="1"/>
  <c r="B95" i="3"/>
  <c r="I28" i="1" s="1"/>
  <c r="C54" i="3"/>
  <c r="B54" i="3"/>
  <c r="D54" i="3"/>
  <c r="D31" i="3"/>
  <c r="E33" i="1" s="1"/>
  <c r="B31" i="3"/>
  <c r="C33" i="1" s="1"/>
  <c r="C31" i="3"/>
  <c r="D33" i="1" s="1"/>
  <c r="C102" i="3"/>
  <c r="J35" i="1" s="1"/>
  <c r="B102" i="3"/>
  <c r="I35" i="1" s="1"/>
  <c r="D102" i="3"/>
  <c r="K35" i="1" s="1"/>
  <c r="D11" i="3"/>
  <c r="C11" i="3"/>
  <c r="B11" i="3"/>
  <c r="D37" i="3"/>
  <c r="C37" i="3"/>
  <c r="B37" i="3"/>
  <c r="B9" i="3"/>
  <c r="C9" i="3"/>
  <c r="D9" i="3"/>
  <c r="B61" i="3"/>
  <c r="D61" i="3"/>
  <c r="C61" i="3"/>
  <c r="D15" i="3"/>
  <c r="C15" i="3"/>
  <c r="B15" i="3"/>
  <c r="B17" i="3"/>
  <c r="D17" i="3"/>
  <c r="C17" i="3"/>
  <c r="D32" i="3"/>
  <c r="E34" i="1" s="1"/>
  <c r="C32" i="3"/>
  <c r="D34" i="1" s="1"/>
  <c r="B32" i="3"/>
  <c r="C34" i="1" s="1"/>
  <c r="D89" i="3"/>
  <c r="C89" i="3"/>
  <c r="B89" i="3"/>
  <c r="B12" i="3"/>
  <c r="C12" i="3"/>
  <c r="D12" i="3"/>
  <c r="D38" i="3"/>
  <c r="C38" i="3"/>
  <c r="B38" i="3"/>
  <c r="A38" i="3"/>
  <c r="D79" i="4" l="1"/>
  <c r="B79" i="4"/>
  <c r="C79" i="4"/>
  <c r="D89" i="4"/>
  <c r="C89" i="4"/>
  <c r="B89" i="4"/>
  <c r="C101" i="4"/>
  <c r="X34" i="1" s="1"/>
  <c r="D101" i="4"/>
  <c r="Y34" i="1" s="1"/>
  <c r="B101" i="4"/>
  <c r="W34" i="1" s="1"/>
  <c r="D100" i="4"/>
  <c r="Y33" i="1" s="1"/>
  <c r="C100" i="4"/>
  <c r="X33" i="1" s="1"/>
  <c r="B100" i="4"/>
  <c r="W33" i="1" s="1"/>
  <c r="D97" i="4"/>
  <c r="Y30" i="1" s="1"/>
  <c r="C97" i="4"/>
  <c r="X30" i="1" s="1"/>
  <c r="B97" i="4"/>
  <c r="W30" i="1" s="1"/>
  <c r="C78" i="4"/>
  <c r="B78" i="4"/>
  <c r="D78" i="4"/>
  <c r="C57" i="4"/>
  <c r="B57" i="4"/>
  <c r="D57" i="4"/>
  <c r="C20" i="4"/>
  <c r="B20" i="4"/>
  <c r="D20" i="4"/>
  <c r="C85" i="4"/>
  <c r="D85" i="4"/>
  <c r="B85" i="4"/>
  <c r="D90" i="4"/>
  <c r="C90" i="4"/>
  <c r="B90" i="4"/>
  <c r="B81" i="4"/>
  <c r="C81" i="4"/>
  <c r="D81" i="4"/>
  <c r="D82" i="4"/>
  <c r="C82" i="4"/>
  <c r="B82" i="4"/>
  <c r="D83" i="4"/>
  <c r="C83" i="4"/>
  <c r="B83" i="4"/>
  <c r="B93" i="4"/>
  <c r="D93" i="4"/>
  <c r="C93" i="4"/>
  <c r="C86" i="4"/>
  <c r="B86" i="4"/>
  <c r="D86" i="4"/>
  <c r="D80" i="4"/>
  <c r="C80" i="4"/>
  <c r="B80" i="4"/>
  <c r="C102" i="4"/>
  <c r="X35" i="1" s="1"/>
  <c r="D102" i="4"/>
  <c r="Y35" i="1" s="1"/>
  <c r="B102" i="4"/>
  <c r="W35" i="1" s="1"/>
  <c r="C76" i="4"/>
  <c r="D76" i="4"/>
  <c r="B76" i="4"/>
  <c r="B84" i="4"/>
  <c r="C84" i="4"/>
  <c r="D84" i="4"/>
  <c r="D95" i="4"/>
  <c r="Y28" i="1" s="1"/>
  <c r="C95" i="4"/>
  <c r="X28" i="1" s="1"/>
  <c r="B95" i="4"/>
  <c r="W28" i="1" s="1"/>
  <c r="C77" i="4"/>
  <c r="D77" i="4"/>
  <c r="B77" i="4"/>
  <c r="D45" i="4" l="1"/>
  <c r="C45" i="4"/>
  <c r="B45" i="4"/>
  <c r="D46" i="4"/>
  <c r="C46" i="4"/>
  <c r="B46" i="4"/>
  <c r="B28" i="4"/>
  <c r="Q30" i="1" s="1"/>
  <c r="C28" i="4"/>
  <c r="R30" i="1" s="1"/>
  <c r="D28" i="4"/>
  <c r="S30" i="1" s="1"/>
  <c r="D65" i="4"/>
  <c r="V30" i="1" s="1"/>
  <c r="C65" i="4"/>
  <c r="U30" i="1" s="1"/>
  <c r="B65" i="4"/>
  <c r="T30" i="1" s="1"/>
  <c r="D12" i="4"/>
  <c r="C12" i="4"/>
  <c r="B12" i="4"/>
  <c r="C47" i="4"/>
  <c r="D47" i="4"/>
  <c r="B47" i="4"/>
  <c r="C10" i="4"/>
  <c r="B10" i="4"/>
  <c r="D10" i="4"/>
  <c r="C13" i="4"/>
  <c r="B13" i="4"/>
  <c r="D13" i="4"/>
  <c r="D24" i="4"/>
  <c r="C24" i="4"/>
  <c r="B24" i="4"/>
  <c r="C26" i="4"/>
  <c r="R28" i="1" s="1"/>
  <c r="B26" i="4"/>
  <c r="Q28" i="1" s="1"/>
  <c r="D26" i="4"/>
  <c r="S28" i="1" s="1"/>
  <c r="D54" i="4"/>
  <c r="C54" i="4"/>
  <c r="B54" i="4"/>
  <c r="D48" i="4"/>
  <c r="C48" i="4"/>
  <c r="B48" i="4"/>
  <c r="D69" i="4"/>
  <c r="V34" i="1" s="1"/>
  <c r="C69" i="4"/>
  <c r="U34" i="1" s="1"/>
  <c r="B69" i="4"/>
  <c r="T34" i="1" s="1"/>
  <c r="D15" i="4"/>
  <c r="B15" i="4"/>
  <c r="C15" i="4"/>
  <c r="C61" i="4"/>
  <c r="B61" i="4"/>
  <c r="D61" i="4"/>
  <c r="D63" i="4"/>
  <c r="V28" i="1" s="1"/>
  <c r="C63" i="4"/>
  <c r="U28" i="1" s="1"/>
  <c r="B63" i="4"/>
  <c r="T28" i="1" s="1"/>
  <c r="C68" i="4"/>
  <c r="U33" i="1" s="1"/>
  <c r="B68" i="4"/>
  <c r="T33" i="1" s="1"/>
  <c r="D68" i="4"/>
  <c r="V33" i="1" s="1"/>
  <c r="D32" i="4"/>
  <c r="S34" i="1" s="1"/>
  <c r="C32" i="4"/>
  <c r="R34" i="1" s="1"/>
  <c r="B32" i="4"/>
  <c r="Q34" i="1" s="1"/>
  <c r="C49" i="4"/>
  <c r="B49" i="4"/>
  <c r="D49" i="4"/>
  <c r="C33" i="4"/>
  <c r="R35" i="1" s="1"/>
  <c r="D33" i="4"/>
  <c r="S35" i="1" s="1"/>
  <c r="B33" i="4"/>
  <c r="Q35" i="1" s="1"/>
  <c r="D7" i="4"/>
  <c r="C7" i="4"/>
  <c r="B7" i="4"/>
  <c r="B44" i="4"/>
  <c r="C44" i="4"/>
  <c r="D44" i="4"/>
  <c r="D8" i="4"/>
  <c r="C8" i="4"/>
  <c r="B8" i="4"/>
  <c r="D16" i="4"/>
  <c r="B16" i="4"/>
  <c r="C16" i="4"/>
  <c r="D51" i="4"/>
  <c r="B51" i="4"/>
  <c r="C51" i="4"/>
  <c r="D11" i="4"/>
  <c r="B11" i="4"/>
  <c r="C11" i="4"/>
  <c r="B31" i="4"/>
  <c r="Q33" i="1" s="1"/>
  <c r="D31" i="4"/>
  <c r="S33" i="1" s="1"/>
  <c r="C31" i="4"/>
  <c r="R33" i="1" s="1"/>
  <c r="B14" i="4"/>
  <c r="C14" i="4"/>
  <c r="D14" i="4"/>
  <c r="D70" i="4"/>
  <c r="V35" i="1" s="1"/>
  <c r="C70" i="4"/>
  <c r="U35" i="1" s="1"/>
  <c r="B70" i="4"/>
  <c r="T35" i="1" s="1"/>
  <c r="B50" i="4"/>
  <c r="D50" i="4"/>
  <c r="C50" i="4"/>
  <c r="B21" i="4"/>
  <c r="D21" i="4"/>
  <c r="C21" i="4"/>
  <c r="C58" i="4"/>
  <c r="D58" i="4"/>
  <c r="B58" i="4"/>
  <c r="C9" i="4"/>
  <c r="D9" i="4"/>
  <c r="B9" i="4"/>
  <c r="C17" i="4"/>
  <c r="B17" i="4"/>
  <c r="D17" i="4"/>
  <c r="B52" i="4"/>
  <c r="C52" i="4"/>
  <c r="D52" i="4"/>
  <c r="D53" i="4"/>
  <c r="C53" i="4"/>
  <c r="B53" i="4"/>
  <c r="W5" i="1"/>
  <c r="A36" i="6"/>
  <c r="A38" i="6"/>
  <c r="A31" i="6"/>
  <c r="A33" i="6"/>
  <c r="A26" i="6"/>
  <c r="A28" i="6"/>
  <c r="A21" i="6"/>
  <c r="A23" i="6"/>
  <c r="A15" i="6"/>
  <c r="A17" i="6"/>
  <c r="A10" i="6"/>
  <c r="A12" i="6"/>
  <c r="K26" i="1" l="1"/>
  <c r="J26" i="1"/>
  <c r="I26" i="1"/>
  <c r="K23" i="1"/>
  <c r="J23" i="1"/>
  <c r="I23" i="1"/>
  <c r="K22" i="1"/>
  <c r="J22" i="1"/>
  <c r="I22"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A73" i="3"/>
  <c r="Y26" i="1"/>
  <c r="X26" i="1"/>
  <c r="W26" i="1"/>
  <c r="Y23" i="1"/>
  <c r="X23" i="1"/>
  <c r="W23" i="1"/>
  <c r="Y22" i="1"/>
  <c r="X22" i="1"/>
  <c r="W22"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G26" i="1" l="1"/>
  <c r="G23" i="1"/>
  <c r="G22" i="1"/>
  <c r="F18" i="1"/>
  <c r="G17" i="1"/>
  <c r="H16" i="1"/>
  <c r="H14" i="1"/>
  <c r="F13" i="1"/>
  <c r="F12" i="1"/>
  <c r="G10" i="1"/>
  <c r="G9" i="1"/>
  <c r="H23" i="1"/>
  <c r="H22" i="1"/>
  <c r="H19" i="1"/>
  <c r="G19" i="1"/>
  <c r="F19" i="1"/>
  <c r="G18" i="1"/>
  <c r="H17" i="1"/>
  <c r="F16" i="1"/>
  <c r="H15" i="1"/>
  <c r="G15" i="1"/>
  <c r="F15" i="1"/>
  <c r="G13" i="1"/>
  <c r="G12" i="1"/>
  <c r="H11" i="1"/>
  <c r="G11" i="1"/>
  <c r="F11" i="1"/>
  <c r="H10" i="1"/>
  <c r="F10" i="1"/>
  <c r="H9" i="1"/>
  <c r="A41" i="3"/>
  <c r="V13" i="1" l="1"/>
  <c r="V14" i="1"/>
  <c r="U17" i="1"/>
  <c r="T23" i="1"/>
  <c r="H13" i="1"/>
  <c r="F9" i="1"/>
  <c r="F17" i="1"/>
  <c r="F23" i="1"/>
  <c r="U26" i="1"/>
  <c r="H12" i="1"/>
  <c r="G16" i="1"/>
  <c r="T9" i="1"/>
  <c r="T11" i="1"/>
  <c r="F22" i="1"/>
  <c r="U23" i="1"/>
  <c r="U16" i="1"/>
  <c r="U12" i="1"/>
  <c r="T15" i="1"/>
  <c r="H18" i="1"/>
  <c r="H26" i="1"/>
  <c r="G14" i="1"/>
  <c r="F14" i="1"/>
  <c r="F26" i="1"/>
  <c r="A35" i="6"/>
  <c r="A30" i="6"/>
  <c r="A25" i="6"/>
  <c r="A20" i="6"/>
  <c r="A14" i="6"/>
  <c r="A9" i="6"/>
  <c r="V26" i="1"/>
  <c r="V23" i="1"/>
  <c r="U22" i="1"/>
  <c r="T19" i="1"/>
  <c r="U18" i="1"/>
  <c r="T17" i="1"/>
  <c r="U14" i="1"/>
  <c r="T13" i="1"/>
  <c r="V12" i="1"/>
  <c r="U10" i="1"/>
  <c r="T5" i="1"/>
  <c r="Q5" i="1"/>
  <c r="P5" i="1"/>
  <c r="U15" i="1" l="1"/>
  <c r="T22" i="1"/>
  <c r="T12" i="1"/>
  <c r="V15" i="1"/>
  <c r="V22" i="1"/>
  <c r="U9" i="1"/>
  <c r="U13" i="1"/>
  <c r="T16" i="1"/>
  <c r="V9" i="1"/>
  <c r="V17" i="1"/>
  <c r="T10" i="1"/>
  <c r="T18" i="1"/>
  <c r="V10" i="1"/>
  <c r="V18" i="1"/>
  <c r="U11" i="1"/>
  <c r="V16" i="1"/>
  <c r="U19" i="1"/>
  <c r="V11" i="1"/>
  <c r="T14" i="1"/>
  <c r="V19" i="1"/>
  <c r="T26" i="1"/>
  <c r="Q26" i="1"/>
  <c r="S9" i="1"/>
  <c r="E26" i="1" l="1"/>
  <c r="D26" i="1"/>
  <c r="C26" i="1"/>
  <c r="E23" i="1"/>
  <c r="D23" i="1"/>
  <c r="C23" i="1"/>
  <c r="E22" i="1"/>
  <c r="D22" i="1"/>
  <c r="C22"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R22" i="1"/>
  <c r="S18" i="1"/>
  <c r="S17" i="1"/>
  <c r="R16" i="1"/>
  <c r="R14" i="1"/>
  <c r="Q13" i="1"/>
  <c r="S12" i="1"/>
  <c r="S10" i="1"/>
  <c r="S26" i="1"/>
  <c r="S23" i="1"/>
  <c r="Q9" i="1"/>
  <c r="S22" i="1"/>
  <c r="S19" i="1"/>
  <c r="R19" i="1"/>
  <c r="Q19" i="1"/>
  <c r="R18" i="1"/>
  <c r="S16" i="1"/>
  <c r="Q16" i="1"/>
  <c r="S15" i="1"/>
  <c r="R15" i="1"/>
  <c r="Q15" i="1"/>
  <c r="Q12" i="1"/>
  <c r="S11" i="1"/>
  <c r="R11" i="1"/>
  <c r="Q11" i="1"/>
  <c r="R10" i="1"/>
  <c r="R9" i="1"/>
  <c r="R26" i="1"/>
  <c r="R13" i="1"/>
  <c r="Q10" i="1"/>
  <c r="Q18" i="1"/>
  <c r="S13" i="1"/>
  <c r="Q23" i="1"/>
  <c r="Q14" i="1"/>
  <c r="R17" i="1"/>
  <c r="Q22" i="1"/>
  <c r="R23" i="1"/>
  <c r="Q17" i="1"/>
  <c r="S14" i="1"/>
  <c r="R12" i="1"/>
  <c r="A4" i="3"/>
</calcChain>
</file>

<file path=xl/sharedStrings.xml><?xml version="1.0" encoding="utf-8"?>
<sst xmlns="http://schemas.openxmlformats.org/spreadsheetml/2006/main" count="308" uniqueCount="68">
  <si>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</si>
  <si>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</si>
  <si>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</si>
  <si>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</si>
  <si>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</si>
  <si>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</si>
  <si>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</si>
  <si>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</si>
  <si>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</si>
  <si>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</si>
  <si>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</si>
  <si>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</si>
  <si>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</si>
  <si>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</si>
  <si>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</si>
  <si>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</si>
  <si>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</si>
  <si>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</si>
  <si>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</si>
  <si>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</si>
  <si>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</si>
  <si>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</si>
  <si>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</si>
  <si>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</si>
  <si>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</si>
  <si>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</si>
  <si>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</si>
  <si>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</si>
  <si>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</si>
  <si>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</si>
  <si>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</si>
  <si>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</si>
  <si>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</si>
  <si>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</si>
  <si>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</si>
  <si>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</si>
  <si>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</si>
  <si>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</si>
  <si>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</si>
  <si>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Long term interest rates</t>
  </si>
  <si>
    <t xml:space="preserve">   Germany</t>
  </si>
  <si>
    <t xml:space="preserve">   Belgium</t>
  </si>
  <si>
    <t xml:space="preserve">   US (10-years)</t>
  </si>
  <si>
    <t>Oil price: Barrel of Brent in USD</t>
  </si>
  <si>
    <t>HICP headline inflation</t>
  </si>
  <si>
    <t>HICP excl energy, food, alcohol and tobacco (core)</t>
  </si>
  <si>
    <t>2023Q4</t>
  </si>
  <si>
    <t>2024Q1</t>
  </si>
  <si>
    <t>Last month average:
November 2023</t>
  </si>
  <si>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</si>
  <si>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December 2023 and the first half of January 2024 and were not provided by all participants at the same time. Not all participants provide forecasts for both Belgium and the euro area, nor for all variables or horizons.</t>
  </si>
  <si>
    <t>¹ Source: NBB December 2023 projections.</t>
  </si>
  <si>
    <t>NBB¹</t>
  </si>
  <si>
    <t>Forecast 1</t>
  </si>
  <si>
    <t>Forecast 2</t>
  </si>
  <si>
    <t>Forecast 3</t>
  </si>
  <si>
    <t>Forecast 4</t>
  </si>
  <si>
    <t>Forecast 5</t>
  </si>
  <si>
    <t>Forecast 6</t>
  </si>
  <si>
    <t>Forecast 7</t>
  </si>
  <si>
    <t>Forecast 8</t>
  </si>
  <si>
    <t>Forecast 9</t>
  </si>
  <si>
    <t>Forecast 10</t>
  </si>
  <si>
    <t>Forecast 11</t>
  </si>
  <si>
    <t>¹ Source: Eurosystem December 2023 macroeconomic projections.</t>
  </si>
  <si>
    <t>ECB¹</t>
  </si>
  <si>
    <t>Forecast 12</t>
  </si>
  <si>
    <t>Forecast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</si>
</sst>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
  </numFmts>
  <fonts count="19"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
      <sz val="11"/>
      <color rgb="FFFF0000"/>
      <name val="Calibri"/>
      <family val="2"/>
      <scheme val="minor"/>
    </font>
    <font>
      <sz val="9"/>
      <color rgb="FFFF0000"/>
      <name val="Arial"/>
      <family val="2"/>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FF99"/>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
      <left/>
      <right style="thin">
        <color indexed="64"/>
      </right>
      <top/>
      <bottom style="medium">
        <color indexed="64"/>
      </bottom>
      <diagonal/>
    </border>
  </borders>
  <cellStyleXfs count="14">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9" fillId="0" borderId="0" applyFont="0" applyFill="0" applyBorder="0" applyAlignment="0" applyProtection="0"/>
    <xf numFmtId="9" fontId="6" fillId="0" borderId="0" applyFont="0" applyFill="0" applyBorder="0" applyAlignment="0" applyProtection="0"/>
    <xf numFmtId="0" fontId="6" fillId="0" borderId="0"/>
  </cellStyleXfs>
  <cellXfs count="364">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2" xfId="0" applyFont="1" applyBorder="1" applyAlignment="1">
      <alignment horizontal="center"/>
    </xf>
    <xf numFmtId="0" fontId="1" fillId="0" borderId="1"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3" xfId="1" applyFont="1" applyBorder="1" applyAlignment="1">
      <alignment vertical="top"/>
    </xf>
    <xf numFmtId="2" fontId="5" fillId="0" borderId="13" xfId="1" applyNumberFormat="1" applyFont="1" applyFill="1" applyBorder="1" applyAlignment="1">
      <alignment horizontal="center" vertical="center" textRotation="90" wrapText="1"/>
    </xf>
    <xf numFmtId="0" fontId="5" fillId="0" borderId="14" xfId="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0" xfId="1" applyFont="1" applyAlignment="1">
      <alignment horizontal="center"/>
    </xf>
    <xf numFmtId="0" fontId="4" fillId="0" borderId="16" xfId="1" applyFont="1" applyBorder="1"/>
    <xf numFmtId="2" fontId="7" fillId="0" borderId="16" xfId="1" applyNumberFormat="1" applyFont="1" applyFill="1" applyBorder="1" applyAlignment="1">
      <alignment horizontal="center"/>
    </xf>
    <xf numFmtId="2" fontId="4" fillId="0" borderId="16" xfId="1" applyNumberFormat="1" applyFont="1" applyBorder="1" applyAlignment="1">
      <alignment horizontal="center"/>
    </xf>
    <xf numFmtId="0" fontId="5" fillId="0" borderId="17" xfId="1" applyFont="1" applyBorder="1" applyAlignment="1">
      <alignment horizontal="center"/>
    </xf>
    <xf numFmtId="0" fontId="5" fillId="0" borderId="18"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6" xfId="1" applyNumberFormat="1" applyFont="1" applyFill="1" applyBorder="1"/>
    <xf numFmtId="2" fontId="5" fillId="0" borderId="16" xfId="1" applyNumberFormat="1" applyFont="1" applyBorder="1" applyAlignment="1">
      <alignment horizontal="center"/>
    </xf>
    <xf numFmtId="2" fontId="5" fillId="0" borderId="17" xfId="1" applyNumberFormat="1" applyFont="1" applyBorder="1" applyAlignment="1">
      <alignment horizontal="center"/>
    </xf>
    <xf numFmtId="2" fontId="5" fillId="0" borderId="18" xfId="1" applyNumberFormat="1" applyFont="1" applyBorder="1" applyAlignment="1">
      <alignment horizontal="center"/>
    </xf>
    <xf numFmtId="2" fontId="5" fillId="0" borderId="0" xfId="1" applyNumberFormat="1" applyFont="1" applyBorder="1" applyAlignment="1">
      <alignment horizontal="center"/>
    </xf>
    <xf numFmtId="2" fontId="5" fillId="0" borderId="19" xfId="1" applyNumberFormat="1" applyFont="1" applyBorder="1" applyAlignment="1">
      <alignment horizontal="center"/>
    </xf>
    <xf numFmtId="2" fontId="5" fillId="0" borderId="20" xfId="1" applyNumberFormat="1" applyFont="1" applyBorder="1" applyAlignment="1">
      <alignment horizontal="center"/>
    </xf>
    <xf numFmtId="2" fontId="5" fillId="0" borderId="21" xfId="1" applyNumberFormat="1" applyFont="1" applyBorder="1" applyAlignment="1">
      <alignment horizontal="center"/>
    </xf>
    <xf numFmtId="2" fontId="5" fillId="0" borderId="5" xfId="1" applyNumberFormat="1" applyFont="1" applyFill="1" applyBorder="1" applyAlignment="1">
      <alignment horizontal="center"/>
    </xf>
    <xf numFmtId="0" fontId="4" fillId="0" borderId="22" xfId="1" applyFont="1" applyBorder="1"/>
    <xf numFmtId="2" fontId="7" fillId="0" borderId="22" xfId="1" applyNumberFormat="1" applyFont="1" applyFill="1" applyBorder="1"/>
    <xf numFmtId="2" fontId="5" fillId="0" borderId="22" xfId="1" applyNumberFormat="1" applyFont="1" applyBorder="1" applyAlignment="1">
      <alignment horizontal="center"/>
    </xf>
    <xf numFmtId="165" fontId="5" fillId="0" borderId="23" xfId="1" applyNumberFormat="1" applyFont="1" applyBorder="1" applyAlignment="1">
      <alignment horizontal="center"/>
    </xf>
    <xf numFmtId="165" fontId="5" fillId="0" borderId="24" xfId="1" applyNumberFormat="1" applyFont="1" applyBorder="1" applyAlignment="1">
      <alignment horizontal="center"/>
    </xf>
    <xf numFmtId="165" fontId="5" fillId="0" borderId="17" xfId="1" applyNumberFormat="1" applyFont="1" applyBorder="1" applyAlignment="1">
      <alignment horizontal="center"/>
    </xf>
    <xf numFmtId="165" fontId="5" fillId="0" borderId="18" xfId="1" applyNumberFormat="1" applyFont="1" applyBorder="1" applyAlignment="1">
      <alignment horizontal="center"/>
    </xf>
    <xf numFmtId="165" fontId="5" fillId="0" borderId="0" xfId="1" applyNumberFormat="1" applyFont="1" applyBorder="1" applyAlignment="1">
      <alignment horizontal="center"/>
    </xf>
    <xf numFmtId="2" fontId="5" fillId="0" borderId="0" xfId="1" applyNumberFormat="1" applyFont="1" applyFill="1" applyBorder="1" applyAlignment="1">
      <alignment horizontal="center"/>
    </xf>
    <xf numFmtId="2" fontId="5" fillId="0" borderId="23" xfId="1" applyNumberFormat="1" applyFont="1" applyBorder="1" applyAlignment="1">
      <alignment horizontal="center"/>
    </xf>
    <xf numFmtId="2" fontId="5" fillId="0" borderId="24"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2" fontId="5" fillId="0" borderId="16" xfId="1" applyNumberFormat="1" applyFont="1" applyFill="1" applyBorder="1"/>
    <xf numFmtId="2" fontId="5" fillId="0" borderId="0" xfId="1" applyNumberFormat="1" applyFont="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25" xfId="0" applyFont="1" applyBorder="1" applyAlignment="1">
      <alignment horizontal="center" vertical="top" wrapText="1"/>
    </xf>
    <xf numFmtId="0" fontId="0" fillId="0" borderId="10"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165" fontId="0" fillId="0" borderId="0" xfId="0" applyNumberFormat="1" applyFont="1" applyBorder="1"/>
    <xf numFmtId="165" fontId="0" fillId="0" borderId="8" xfId="0" applyNumberFormat="1" applyFont="1" applyBorder="1"/>
    <xf numFmtId="165" fontId="0" fillId="0" borderId="11" xfId="0" applyNumberFormat="1" applyFont="1" applyBorder="1"/>
    <xf numFmtId="165" fontId="0" fillId="0" borderId="12"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5" xfId="0" applyNumberFormat="1" applyFont="1" applyBorder="1"/>
    <xf numFmtId="165" fontId="0" fillId="0" borderId="25" xfId="0" applyNumberFormat="1" applyBorder="1"/>
    <xf numFmtId="165" fontId="0" fillId="0" borderId="2" xfId="0" applyNumberFormat="1" applyBorder="1"/>
    <xf numFmtId="165" fontId="0" fillId="0" borderId="0" xfId="0" applyNumberFormat="1" applyBorder="1"/>
    <xf numFmtId="165" fontId="0" fillId="0" borderId="6" xfId="0" applyNumberFormat="1" applyBorder="1"/>
    <xf numFmtId="165" fontId="1" fillId="0" borderId="0" xfId="0" applyNumberFormat="1" applyFont="1"/>
    <xf numFmtId="165" fontId="1" fillId="0" borderId="25" xfId="0" applyNumberFormat="1" applyFont="1" applyBorder="1" applyAlignment="1">
      <alignment horizontal="center"/>
    </xf>
    <xf numFmtId="165" fontId="1" fillId="0" borderId="0" xfId="0" applyNumberFormat="1" applyFont="1" applyBorder="1" applyAlignment="1">
      <alignment horizontal="center"/>
    </xf>
    <xf numFmtId="2" fontId="5" fillId="0" borderId="32" xfId="1" applyNumberFormat="1" applyFont="1" applyFill="1" applyBorder="1" applyAlignment="1">
      <alignment horizontal="center"/>
    </xf>
    <xf numFmtId="165" fontId="0" fillId="0" borderId="0" xfId="0" applyNumberFormat="1" applyAlignment="1">
      <alignment horizontal="right"/>
    </xf>
    <xf numFmtId="165" fontId="0" fillId="0" borderId="25" xfId="0" applyNumberFormat="1" applyBorder="1" applyAlignment="1">
      <alignment horizontal="right"/>
    </xf>
    <xf numFmtId="165" fontId="0" fillId="0" borderId="10" xfId="0" applyNumberFormat="1" applyBorder="1" applyAlignment="1">
      <alignment horizontal="right"/>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5"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5" xfId="1" applyNumberFormat="1" applyFont="1" applyFill="1" applyBorder="1" applyAlignment="1">
      <alignment horizontal="center"/>
    </xf>
    <xf numFmtId="2" fontId="5" fillId="0" borderId="29" xfId="1" applyNumberFormat="1" applyFont="1" applyFill="1" applyBorder="1" applyAlignment="1">
      <alignment horizontal="center"/>
    </xf>
    <xf numFmtId="165" fontId="0" fillId="0" borderId="0" xfId="0" applyNumberFormat="1" applyFont="1" applyBorder="1"/>
    <xf numFmtId="17" fontId="5" fillId="0" borderId="16" xfId="1" applyNumberFormat="1" applyFont="1" applyBorder="1" applyAlignment="1">
      <alignment horizontal="right"/>
    </xf>
    <xf numFmtId="0" fontId="0" fillId="0" borderId="10" xfId="0" applyFont="1" applyFill="1" applyBorder="1"/>
    <xf numFmtId="0" fontId="0" fillId="0" borderId="9" xfId="0" applyBorder="1"/>
    <xf numFmtId="17" fontId="5" fillId="0" borderId="19" xfId="1" applyNumberFormat="1" applyFont="1" applyBorder="1" applyAlignment="1">
      <alignment horizontal="right"/>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5"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5" xfId="1" applyNumberFormat="1" applyFont="1" applyFill="1" applyBorder="1" applyAlignment="1">
      <alignment horizontal="center"/>
    </xf>
    <xf numFmtId="2" fontId="5" fillId="0" borderId="29" xfId="1" applyNumberFormat="1" applyFont="1" applyFill="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165" fontId="11" fillId="0" borderId="0" xfId="0" applyNumberFormat="1" applyFont="1"/>
    <xf numFmtId="165" fontId="11" fillId="0" borderId="0" xfId="0" applyNumberFormat="1" applyFont="1" applyFill="1"/>
    <xf numFmtId="0" fontId="1" fillId="0" borderId="25"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5" xfId="0" applyNumberFormat="1" applyFont="1" applyBorder="1"/>
    <xf numFmtId="165" fontId="2" fillId="0" borderId="9" xfId="0" applyNumberFormat="1" applyFont="1" applyFill="1" applyBorder="1"/>
    <xf numFmtId="165" fontId="0" fillId="0" borderId="7" xfId="0" applyNumberFormat="1" applyBorder="1"/>
    <xf numFmtId="165" fontId="0" fillId="0" borderId="4" xfId="0" applyNumberFormat="1" applyBorder="1"/>
    <xf numFmtId="165" fontId="0" fillId="0" borderId="5" xfId="0" applyNumberFormat="1" applyBorder="1"/>
    <xf numFmtId="165" fontId="0" fillId="0" borderId="0" xfId="0" applyNumberFormat="1" applyFont="1" applyBorder="1"/>
    <xf numFmtId="165" fontId="0" fillId="0" borderId="8" xfId="0" applyNumberFormat="1" applyFont="1" applyBorder="1"/>
    <xf numFmtId="0" fontId="0" fillId="3" borderId="31"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165" fontId="0" fillId="0" borderId="1" xfId="0" applyNumberFormat="1" applyBorder="1"/>
    <xf numFmtId="0" fontId="0" fillId="0" borderId="10" xfId="0" applyFont="1" applyBorder="1" applyAlignment="1">
      <alignment horizontal="right"/>
    </xf>
    <xf numFmtId="17" fontId="5" fillId="0" borderId="0" xfId="1" applyNumberFormat="1" applyFont="1" applyBorder="1" applyAlignment="1">
      <alignment wrapText="1"/>
    </xf>
    <xf numFmtId="0" fontId="4" fillId="0" borderId="16" xfId="1" applyFont="1" applyBorder="1" applyAlignment="1">
      <alignment wrapText="1"/>
    </xf>
    <xf numFmtId="0" fontId="0" fillId="0" borderId="0" xfId="0" applyFont="1"/>
    <xf numFmtId="0" fontId="0" fillId="0" borderId="0" xfId="0"/>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0" fontId="0" fillId="0" borderId="6" xfId="0" applyFont="1" applyBorder="1" applyAlignment="1">
      <alignment horizontal="right"/>
    </xf>
    <xf numFmtId="165" fontId="0" fillId="0" borderId="10" xfId="0" applyNumberFormat="1" applyFont="1" applyBorder="1"/>
    <xf numFmtId="165" fontId="0" fillId="0" borderId="4" xfId="0" applyNumberFormat="1" applyFont="1" applyBorder="1"/>
    <xf numFmtId="165" fontId="0" fillId="0" borderId="4" xfId="0" applyNumberFormat="1" applyFont="1" applyFill="1" applyBorder="1"/>
    <xf numFmtId="165" fontId="0" fillId="0" borderId="8" xfId="0" applyNumberFormat="1" applyFont="1" applyBorder="1"/>
    <xf numFmtId="2" fontId="0" fillId="0" borderId="7" xfId="11" applyNumberFormat="1" applyFont="1" applyBorder="1"/>
    <xf numFmtId="2" fontId="0" fillId="0" borderId="0" xfId="11" applyNumberFormat="1" applyFont="1" applyBorder="1"/>
    <xf numFmtId="0" fontId="0" fillId="0" borderId="8" xfId="0" applyFont="1" applyBorder="1"/>
    <xf numFmtId="0" fontId="0" fillId="0" borderId="0" xfId="0" applyFont="1" applyBorder="1"/>
    <xf numFmtId="0" fontId="0" fillId="0" borderId="6" xfId="0" applyFont="1" applyBorder="1"/>
    <xf numFmtId="165" fontId="0" fillId="0" borderId="0" xfId="0" applyNumberFormat="1" applyFont="1" applyBorder="1"/>
    <xf numFmtId="165" fontId="16" fillId="0" borderId="25" xfId="0" applyNumberFormat="1" applyFont="1" applyBorder="1"/>
    <xf numFmtId="165" fontId="16" fillId="0" borderId="10" xfId="0" applyNumberFormat="1" applyFont="1" applyBorder="1"/>
    <xf numFmtId="0" fontId="0" fillId="0" borderId="0" xfId="0"/>
    <xf numFmtId="165" fontId="0" fillId="0" borderId="10" xfId="0" applyNumberFormat="1" applyFont="1" applyBorder="1"/>
    <xf numFmtId="0" fontId="0" fillId="0" borderId="10" xfId="0" applyFont="1" applyBorder="1"/>
    <xf numFmtId="0" fontId="0" fillId="0" borderId="9" xfId="0"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0" fontId="0" fillId="0" borderId="0" xfId="0" applyFont="1" applyBorder="1"/>
    <xf numFmtId="0" fontId="0" fillId="0" borderId="8" xfId="0" applyFont="1" applyBorder="1"/>
    <xf numFmtId="0" fontId="0" fillId="0" borderId="7" xfId="0" applyFont="1" applyBorder="1"/>
    <xf numFmtId="2" fontId="5" fillId="0" borderId="19" xfId="1" applyNumberFormat="1" applyFont="1" applyFill="1" applyBorder="1"/>
    <xf numFmtId="0" fontId="0" fillId="0" borderId="33" xfId="0" applyFont="1" applyBorder="1"/>
    <xf numFmtId="0" fontId="0" fillId="0" borderId="33" xfId="0" applyBorder="1"/>
    <xf numFmtId="0" fontId="0" fillId="0" borderId="11" xfId="0" applyBorder="1"/>
    <xf numFmtId="0" fontId="0" fillId="0" borderId="0" xfId="0"/>
    <xf numFmtId="0" fontId="16" fillId="0" borderId="0" xfId="0" applyFont="1"/>
    <xf numFmtId="165" fontId="16" fillId="0" borderId="8" xfId="0" applyNumberFormat="1" applyFont="1" applyBorder="1"/>
    <xf numFmtId="0" fontId="16" fillId="0" borderId="8" xfId="0" applyFont="1" applyBorder="1"/>
    <xf numFmtId="2" fontId="17" fillId="0" borderId="29" xfId="1" applyNumberFormat="1" applyFont="1" applyFill="1" applyBorder="1" applyAlignment="1">
      <alignment horizontal="center"/>
    </xf>
    <xf numFmtId="2" fontId="17" fillId="0" borderId="0" xfId="1" applyNumberFormat="1" applyFont="1" applyFill="1" applyBorder="1" applyAlignment="1">
      <alignment horizontal="center"/>
    </xf>
    <xf numFmtId="165" fontId="17" fillId="0" borderId="0" xfId="1" applyNumberFormat="1" applyFont="1" applyAlignment="1">
      <alignment horizontal="center"/>
    </xf>
    <xf numFmtId="0" fontId="17" fillId="0" borderId="0" xfId="1" applyFont="1" applyAlignment="1">
      <alignment horizontal="center"/>
    </xf>
    <xf numFmtId="165" fontId="16" fillId="0" borderId="8" xfId="0" quotePrefix="1" applyNumberFormat="1" applyFont="1" applyBorder="1" applyAlignment="1">
      <alignment horizontal="right"/>
    </xf>
    <xf numFmtId="165" fontId="16" fillId="0" borderId="7" xfId="0" applyNumberFormat="1" applyFont="1" applyBorder="1"/>
    <xf numFmtId="2" fontId="17" fillId="0" borderId="4" xfId="1" applyNumberFormat="1" applyFont="1" applyFill="1" applyBorder="1" applyAlignment="1">
      <alignment horizontal="center"/>
    </xf>
    <xf numFmtId="2" fontId="17" fillId="0" borderId="10" xfId="1" applyNumberFormat="1" applyFont="1" applyFill="1" applyBorder="1" applyAlignment="1">
      <alignment horizontal="center"/>
    </xf>
    <xf numFmtId="0" fontId="0" fillId="0" borderId="0" xfId="0" applyFont="1" applyBorder="1"/>
    <xf numFmtId="0" fontId="2" fillId="0" borderId="0" xfId="0" applyFont="1"/>
    <xf numFmtId="165" fontId="2" fillId="0" borderId="3" xfId="0" applyNumberFormat="1" applyFont="1" applyBorder="1"/>
    <xf numFmtId="165" fontId="2" fillId="0" borderId="8" xfId="0" applyNumberFormat="1" applyFont="1" applyBorder="1"/>
    <xf numFmtId="0" fontId="2" fillId="0" borderId="0" xfId="0" applyFont="1" applyBorder="1"/>
    <xf numFmtId="2" fontId="0" fillId="0" borderId="0" xfId="0" applyNumberFormat="1" applyBorder="1"/>
    <xf numFmtId="165" fontId="2" fillId="0" borderId="0" xfId="0" applyNumberFormat="1" applyFont="1" applyBorder="1"/>
    <xf numFmtId="2" fontId="5" fillId="0" borderId="0" xfId="0" applyNumberFormat="1" applyFont="1" applyBorder="1" applyAlignment="1">
      <alignment horizontal="center"/>
    </xf>
    <xf numFmtId="2" fontId="5" fillId="0" borderId="8" xfId="0" applyNumberFormat="1" applyFont="1" applyBorder="1" applyAlignment="1">
      <alignment horizontal="center"/>
    </xf>
    <xf numFmtId="2" fontId="5" fillId="0" borderId="7" xfId="0" applyNumberFormat="1" applyFont="1" applyBorder="1" applyAlignment="1">
      <alignment horizontal="center"/>
    </xf>
    <xf numFmtId="165" fontId="2" fillId="0" borderId="4" xfId="0" applyNumberFormat="1" applyFont="1" applyBorder="1"/>
    <xf numFmtId="0" fontId="0" fillId="0" borderId="10" xfId="0" applyFont="1" applyBorder="1"/>
    <xf numFmtId="0" fontId="0" fillId="0" borderId="9" xfId="0" applyFont="1" applyBorder="1"/>
    <xf numFmtId="0" fontId="0" fillId="0" borderId="0" xfId="0"/>
    <xf numFmtId="0" fontId="1" fillId="0" borderId="0" xfId="0" applyFont="1" applyBorder="1"/>
    <xf numFmtId="0" fontId="2" fillId="0" borderId="0" xfId="0" applyFont="1" applyFill="1" applyBorder="1" applyAlignment="1">
      <alignment horizontal="left"/>
    </xf>
    <xf numFmtId="2" fontId="5" fillId="0" borderId="10" xfId="1" applyNumberFormat="1" applyFont="1" applyBorder="1" applyAlignment="1">
      <alignment horizontal="center"/>
    </xf>
    <xf numFmtId="165" fontId="2" fillId="0" borderId="10" xfId="0" applyNumberFormat="1" applyFont="1" applyFill="1" applyBorder="1" applyAlignment="1">
      <alignment horizontal="left"/>
    </xf>
    <xf numFmtId="0" fontId="1" fillId="0" borderId="0" xfId="0" applyFont="1" applyBorder="1" applyAlignment="1">
      <alignment horizontal="center" vertical="top" wrapText="1"/>
    </xf>
    <xf numFmtId="0" fontId="0" fillId="0" borderId="0" xfId="0" applyBorder="1"/>
    <xf numFmtId="0" fontId="5" fillId="0" borderId="0" xfId="1" applyFont="1" applyBorder="1" applyAlignment="1">
      <alignment horizontal="center"/>
    </xf>
    <xf numFmtId="165" fontId="5" fillId="0" borderId="2" xfId="1" applyNumberFormat="1" applyFont="1" applyBorder="1" applyAlignment="1">
      <alignment horizontal="center"/>
    </xf>
    <xf numFmtId="2" fontId="5" fillId="0" borderId="2" xfId="1" applyNumberFormat="1" applyFont="1" applyBorder="1" applyAlignment="1">
      <alignment horizontal="center"/>
    </xf>
    <xf numFmtId="0" fontId="16" fillId="0" borderId="0" xfId="0" applyFont="1"/>
    <xf numFmtId="2" fontId="5" fillId="0" borderId="8" xfId="1" applyNumberFormat="1" applyFont="1" applyBorder="1" applyAlignment="1">
      <alignment horizontal="center"/>
    </xf>
    <xf numFmtId="2" fontId="5" fillId="0" borderId="7" xfId="1" applyNumberFormat="1" applyFont="1" applyBorder="1" applyAlignment="1">
      <alignment horizontal="center"/>
    </xf>
    <xf numFmtId="2" fontId="5" fillId="0" borderId="34" xfId="1" applyNumberFormat="1" applyFont="1" applyBorder="1" applyAlignment="1">
      <alignment horizontal="center"/>
    </xf>
    <xf numFmtId="165" fontId="0" fillId="0" borderId="0" xfId="0" applyNumberFormat="1" applyFont="1"/>
    <xf numFmtId="165" fontId="0" fillId="0" borderId="1" xfId="0" applyNumberFormat="1" applyFont="1" applyBorder="1"/>
    <xf numFmtId="0" fontId="0" fillId="0" borderId="0" xfId="0" quotePrefix="1" applyFont="1" applyBorder="1" applyAlignment="1">
      <alignment horizontal="right"/>
    </xf>
    <xf numFmtId="165" fontId="0" fillId="0" borderId="25" xfId="0" applyNumberFormat="1" applyFont="1" applyBorder="1"/>
    <xf numFmtId="165" fontId="0" fillId="0" borderId="2" xfId="0" applyNumberFormat="1" applyFont="1" applyBorder="1"/>
    <xf numFmtId="165" fontId="0" fillId="0" borderId="8" xfId="0" quotePrefix="1" applyNumberFormat="1" applyFont="1" applyBorder="1" applyAlignment="1">
      <alignment horizontal="right"/>
    </xf>
    <xf numFmtId="0" fontId="0" fillId="0" borderId="10" xfId="0" quotePrefix="1" applyFont="1" applyBorder="1" applyAlignment="1">
      <alignment horizontal="right"/>
    </xf>
    <xf numFmtId="0" fontId="0" fillId="0" borderId="9" xfId="0" quotePrefix="1" applyFont="1" applyBorder="1" applyAlignment="1">
      <alignment horizontal="right"/>
    </xf>
    <xf numFmtId="2" fontId="7" fillId="0" borderId="4" xfId="1" applyNumberFormat="1" applyFont="1" applyFill="1" applyBorder="1" applyAlignment="1">
      <alignment horizontal="center"/>
    </xf>
    <xf numFmtId="2" fontId="7" fillId="0" borderId="8" xfId="1" applyNumberFormat="1" applyFont="1" applyFill="1" applyBorder="1" applyAlignment="1">
      <alignment horizontal="center"/>
    </xf>
    <xf numFmtId="2" fontId="7" fillId="0" borderId="10" xfId="1" applyNumberFormat="1" applyFont="1" applyFill="1" applyBorder="1" applyAlignment="1">
      <alignment horizontal="center"/>
    </xf>
    <xf numFmtId="165" fontId="7" fillId="0" borderId="1" xfId="1" applyNumberFormat="1" applyFont="1" applyFill="1" applyBorder="1" applyAlignment="1">
      <alignment horizontal="center"/>
    </xf>
    <xf numFmtId="165" fontId="7" fillId="0" borderId="4" xfId="1" applyNumberFormat="1" applyFont="1" applyFill="1" applyBorder="1" applyAlignment="1">
      <alignment horizontal="center"/>
    </xf>
    <xf numFmtId="2" fontId="7" fillId="0" borderId="5" xfId="1" applyNumberFormat="1" applyFont="1" applyFill="1" applyBorder="1" applyAlignment="1">
      <alignment horizontal="center"/>
    </xf>
    <xf numFmtId="2" fontId="7" fillId="0" borderId="1" xfId="1" applyNumberFormat="1" applyFont="1" applyFill="1" applyBorder="1" applyAlignment="1">
      <alignment horizontal="center"/>
    </xf>
    <xf numFmtId="2" fontId="7" fillId="0" borderId="9" xfId="1" applyNumberFormat="1" applyFont="1" applyFill="1" applyBorder="1" applyAlignment="1">
      <alignment horizontal="center"/>
    </xf>
    <xf numFmtId="165" fontId="0" fillId="0" borderId="0" xfId="0" applyNumberFormat="1" applyFont="1" applyBorder="1"/>
    <xf numFmtId="0" fontId="0" fillId="0" borderId="4" xfId="0" applyBorder="1"/>
    <xf numFmtId="0" fontId="0" fillId="4" borderId="0" xfId="0" applyFill="1"/>
    <xf numFmtId="165" fontId="0" fillId="0" borderId="6" xfId="0" applyNumberFormat="1" applyFont="1" applyBorder="1"/>
    <xf numFmtId="165" fontId="0" fillId="0" borderId="0" xfId="0" applyNumberFormat="1" applyFont="1" applyBorder="1"/>
    <xf numFmtId="0" fontId="12" fillId="0" borderId="25" xfId="0" applyFont="1" applyFill="1" applyBorder="1" applyAlignment="1">
      <alignment horizontal="center" vertical="top" wrapText="1"/>
    </xf>
    <xf numFmtId="0" fontId="0" fillId="0" borderId="10" xfId="0" applyFont="1" applyBorder="1"/>
    <xf numFmtId="165" fontId="2" fillId="0" borderId="0" xfId="0" applyNumberFormat="1" applyFont="1" applyFill="1"/>
    <xf numFmtId="165" fontId="2" fillId="0" borderId="25" xfId="0" applyNumberFormat="1" applyFont="1" applyFill="1" applyBorder="1"/>
    <xf numFmtId="165" fontId="2" fillId="0" borderId="0" xfId="0" applyNumberFormat="1" applyFont="1" applyFill="1" applyBorder="1"/>
    <xf numFmtId="165" fontId="0" fillId="0" borderId="10" xfId="0" applyNumberFormat="1" applyFill="1" applyBorder="1"/>
    <xf numFmtId="165" fontId="0" fillId="0" borderId="9" xfId="0" applyNumberFormat="1" applyFill="1" applyBorder="1"/>
    <xf numFmtId="0" fontId="2" fillId="0" borderId="0" xfId="0" applyFont="1" applyFill="1"/>
    <xf numFmtId="0" fontId="0" fillId="0" borderId="6" xfId="0" applyBorder="1"/>
    <xf numFmtId="0" fontId="0" fillId="0" borderId="0" xfId="0"/>
    <xf numFmtId="165" fontId="2" fillId="0" borderId="8" xfId="0" applyNumberFormat="1" applyFont="1" applyBorder="1"/>
    <xf numFmtId="0" fontId="0" fillId="0" borderId="10" xfId="0" applyFont="1" applyBorder="1"/>
    <xf numFmtId="2" fontId="0" fillId="0" borderId="9" xfId="0" applyNumberFormat="1" applyBorder="1"/>
    <xf numFmtId="0" fontId="0" fillId="0" borderId="8" xfId="0" applyFont="1" applyBorder="1"/>
    <xf numFmtId="0" fontId="0" fillId="0" borderId="7" xfId="0" applyFont="1" applyBorder="1"/>
    <xf numFmtId="0" fontId="0" fillId="0" borderId="10" xfId="0" applyFont="1" applyBorder="1"/>
    <xf numFmtId="2" fontId="0" fillId="0" borderId="10" xfId="0" applyNumberFormat="1" applyBorder="1"/>
    <xf numFmtId="0" fontId="0" fillId="0" borderId="10" xfId="0" applyFont="1" applyBorder="1"/>
    <xf numFmtId="165" fontId="2" fillId="0" borderId="1" xfId="0" applyNumberFormat="1" applyFont="1" applyBorder="1"/>
    <xf numFmtId="165" fontId="0" fillId="0" borderId="7" xfId="0" applyNumberFormat="1" applyFont="1" applyBorder="1" applyAlignment="1"/>
    <xf numFmtId="165" fontId="0" fillId="0" borderId="6" xfId="0" applyNumberFormat="1" applyFont="1" applyBorder="1"/>
    <xf numFmtId="165" fontId="0" fillId="0" borderId="0" xfId="0" applyNumberFormat="1" applyFont="1" applyBorder="1" applyAlignment="1">
      <alignment horizontal="right" vertical="center"/>
    </xf>
    <xf numFmtId="165" fontId="0" fillId="0" borderId="0" xfId="0" applyNumberFormat="1" applyFont="1" applyBorder="1" applyAlignment="1">
      <alignment horizontal="right"/>
    </xf>
    <xf numFmtId="165" fontId="0" fillId="0" borderId="9" xfId="0" applyNumberFormat="1" applyBorder="1" applyAlignment="1">
      <alignment horizontal="right"/>
    </xf>
    <xf numFmtId="0" fontId="0" fillId="0" borderId="5" xfId="0" applyFont="1" applyBorder="1"/>
    <xf numFmtId="165" fontId="0" fillId="0" borderId="3" xfId="0" applyNumberFormat="1" applyBorder="1" applyAlignment="1">
      <alignment horizontal="right"/>
    </xf>
    <xf numFmtId="165" fontId="0" fillId="0" borderId="8" xfId="0" applyNumberFormat="1" applyBorder="1" applyAlignment="1">
      <alignment horizontal="right"/>
    </xf>
    <xf numFmtId="0" fontId="0" fillId="0" borderId="10" xfId="0" quotePrefix="1" applyBorder="1" applyAlignment="1">
      <alignment horizontal="right"/>
    </xf>
    <xf numFmtId="2" fontId="0" fillId="0" borderId="10" xfId="0" applyNumberFormat="1" applyFont="1" applyBorder="1"/>
    <xf numFmtId="0" fontId="0" fillId="0" borderId="8" xfId="0" applyFont="1" applyBorder="1"/>
    <xf numFmtId="0" fontId="0" fillId="0" borderId="7" xfId="0" applyFont="1" applyBorder="1"/>
    <xf numFmtId="0" fontId="0" fillId="0" borderId="0" xfId="0"/>
    <xf numFmtId="0" fontId="0" fillId="0" borderId="4" xfId="0" applyFont="1" applyBorder="1"/>
    <xf numFmtId="0" fontId="0" fillId="0" borderId="6" xfId="0" applyFont="1" applyBorder="1"/>
    <xf numFmtId="0" fontId="0" fillId="0" borderId="0" xfId="0" applyFont="1" applyFill="1" applyBorder="1"/>
    <xf numFmtId="0" fontId="0" fillId="0" borderId="8" xfId="0" applyFont="1" applyFill="1" applyBorder="1"/>
    <xf numFmtId="165" fontId="0" fillId="0" borderId="8" xfId="0" applyNumberFormat="1" applyFont="1" applyBorder="1"/>
    <xf numFmtId="0" fontId="0" fillId="0" borderId="0" xfId="0" applyFont="1" applyBorder="1"/>
    <xf numFmtId="165" fontId="0" fillId="0" borderId="0" xfId="0" applyNumberFormat="1" applyFont="1" applyBorder="1"/>
    <xf numFmtId="165" fontId="0" fillId="0" borderId="0" xfId="0" applyNumberFormat="1" applyFont="1" applyFill="1" applyBorder="1"/>
    <xf numFmtId="165" fontId="0" fillId="0" borderId="7" xfId="0" applyNumberFormat="1" applyFont="1" applyBorder="1"/>
    <xf numFmtId="0" fontId="0" fillId="0" borderId="9" xfId="0" applyFont="1" applyBorder="1"/>
    <xf numFmtId="0" fontId="0" fillId="0" borderId="10" xfId="0" applyFont="1" applyBorder="1"/>
    <xf numFmtId="0" fontId="1" fillId="0" borderId="31" xfId="0" applyFont="1" applyBorder="1" applyAlignment="1">
      <alignment horizontal="center"/>
    </xf>
    <xf numFmtId="0" fontId="0" fillId="0" borderId="3" xfId="0" applyFont="1" applyBorder="1"/>
    <xf numFmtId="165" fontId="16" fillId="0" borderId="0" xfId="0" applyNumberFormat="1" applyFont="1" applyBorder="1"/>
    <xf numFmtId="165" fontId="0" fillId="0" borderId="0" xfId="0" applyNumberFormat="1" applyBorder="1" applyAlignment="1">
      <alignment horizontal="right" vertical="center"/>
    </xf>
    <xf numFmtId="0" fontId="0" fillId="3" borderId="7" xfId="0" applyFont="1" applyFill="1" applyBorder="1"/>
    <xf numFmtId="0" fontId="0" fillId="0" borderId="4" xfId="0" applyFont="1" applyFill="1" applyBorder="1"/>
    <xf numFmtId="0" fontId="0" fillId="0" borderId="10" xfId="0" applyFont="1" applyBorder="1"/>
    <xf numFmtId="165" fontId="0" fillId="0" borderId="10" xfId="0" quotePrefix="1" applyNumberFormat="1" applyFont="1" applyBorder="1" applyAlignment="1">
      <alignment horizontal="right"/>
    </xf>
    <xf numFmtId="0" fontId="0" fillId="0" borderId="10" xfId="0" applyFont="1" applyBorder="1"/>
    <xf numFmtId="165" fontId="7" fillId="0" borderId="16" xfId="1" applyNumberFormat="1" applyFont="1" applyFill="1" applyBorder="1" applyAlignment="1">
      <alignment horizontal="center"/>
    </xf>
    <xf numFmtId="165" fontId="7" fillId="0" borderId="16" xfId="1" applyNumberFormat="1" applyFont="1" applyFill="1" applyBorder="1"/>
    <xf numFmtId="165" fontId="7" fillId="0" borderId="19" xfId="1" applyNumberFormat="1" applyFont="1" applyFill="1" applyBorder="1"/>
    <xf numFmtId="165" fontId="7" fillId="0" borderId="26" xfId="1" applyNumberFormat="1" applyFont="1" applyFill="1" applyBorder="1"/>
    <xf numFmtId="165" fontId="7" fillId="0" borderId="27" xfId="1" applyNumberFormat="1" applyFont="1" applyFill="1" applyBorder="1" applyAlignment="1">
      <alignment horizontal="center"/>
    </xf>
    <xf numFmtId="165" fontId="7" fillId="0" borderId="27" xfId="1" applyNumberFormat="1" applyFont="1" applyFill="1" applyBorder="1"/>
    <xf numFmtId="165" fontId="7" fillId="0" borderId="28" xfId="1" applyNumberFormat="1" applyFont="1" applyFill="1" applyBorder="1"/>
    <xf numFmtId="0" fontId="0" fillId="0" borderId="10" xfId="0" applyFont="1" applyBorder="1"/>
    <xf numFmtId="0" fontId="0" fillId="0" borderId="9" xfId="0" applyFont="1" applyBorder="1"/>
    <xf numFmtId="0" fontId="0" fillId="0" borderId="0" xfId="0"/>
    <xf numFmtId="0" fontId="0" fillId="0" borderId="10" xfId="0" applyFont="1" applyBorder="1"/>
    <xf numFmtId="0" fontId="0" fillId="0" borderId="9" xfId="0" applyFont="1" applyBorder="1"/>
    <xf numFmtId="0" fontId="0" fillId="0" borderId="8" xfId="0" applyFont="1" applyBorder="1"/>
    <xf numFmtId="2" fontId="0" fillId="0" borderId="9" xfId="0" applyNumberFormat="1" applyFont="1" applyBorder="1"/>
    <xf numFmtId="0" fontId="0" fillId="0" borderId="0" xfId="0" quotePrefix="1" applyBorder="1" applyAlignment="1">
      <alignment horizontal="right"/>
    </xf>
    <xf numFmtId="0" fontId="0" fillId="0" borderId="0" xfId="0"/>
    <xf numFmtId="0" fontId="0" fillId="0" borderId="0" xfId="0" applyFont="1" applyBorder="1"/>
    <xf numFmtId="0" fontId="0" fillId="0" borderId="0" xfId="0" applyFont="1" applyFill="1" applyBorder="1"/>
    <xf numFmtId="0" fontId="0" fillId="0" borderId="10" xfId="0" applyFont="1" applyBorder="1"/>
    <xf numFmtId="0" fontId="0" fillId="0" borderId="9" xfId="0" applyFont="1" applyBorder="1"/>
    <xf numFmtId="0" fontId="0" fillId="0" borderId="10" xfId="0" applyFont="1" applyBorder="1"/>
    <xf numFmtId="2" fontId="2" fillId="0" borderId="10" xfId="0" applyNumberFormat="1" applyFont="1" applyBorder="1"/>
    <xf numFmtId="2" fontId="2" fillId="0" borderId="4" xfId="0" applyNumberFormat="1" applyFont="1" applyBorder="1"/>
    <xf numFmtId="0" fontId="0" fillId="0" borderId="0" xfId="0"/>
    <xf numFmtId="0" fontId="0" fillId="0" borderId="0" xfId="0" applyFont="1" applyBorder="1"/>
    <xf numFmtId="165" fontId="0" fillId="0" borderId="6" xfId="0" applyNumberFormat="1" applyFont="1" applyBorder="1"/>
    <xf numFmtId="165" fontId="0" fillId="0" borderId="0" xfId="0" applyNumberFormat="1" applyFont="1" applyBorder="1"/>
    <xf numFmtId="2" fontId="2" fillId="0" borderId="5" xfId="0" applyNumberFormat="1" applyFont="1" applyBorder="1"/>
    <xf numFmtId="165" fontId="0" fillId="0" borderId="6" xfId="0" applyNumberFormat="1" applyFont="1" applyBorder="1"/>
    <xf numFmtId="0" fontId="0" fillId="0" borderId="0" xfId="0"/>
    <xf numFmtId="0" fontId="0" fillId="0" borderId="0" xfId="0" applyFont="1" applyBorder="1"/>
    <xf numFmtId="0" fontId="0" fillId="0" borderId="10" xfId="0" applyFont="1" applyBorder="1"/>
    <xf numFmtId="165" fontId="0" fillId="0" borderId="6" xfId="0" applyNumberFormat="1" applyFont="1" applyBorder="1"/>
    <xf numFmtId="165" fontId="0" fillId="0" borderId="0" xfId="0" applyNumberFormat="1" applyFont="1" applyBorder="1"/>
    <xf numFmtId="0" fontId="0" fillId="0" borderId="0" xfId="0"/>
    <xf numFmtId="0" fontId="0" fillId="0" borderId="0" xfId="0" applyFont="1" applyBorder="1"/>
    <xf numFmtId="165" fontId="0" fillId="0" borderId="0" xfId="0" applyNumberFormat="1" applyFont="1" applyBorder="1"/>
    <xf numFmtId="165" fontId="0" fillId="0" borderId="7" xfId="0" applyNumberFormat="1" applyFont="1" applyBorder="1"/>
    <xf numFmtId="165" fontId="0" fillId="0" borderId="6" xfId="0" applyNumberFormat="1" applyBorder="1" applyAlignment="1">
      <alignment horizontal="right"/>
    </xf>
    <xf numFmtId="165" fontId="0" fillId="0" borderId="2" xfId="0" applyNumberFormat="1" applyBorder="1" applyAlignment="1">
      <alignment horizontal="right"/>
    </xf>
    <xf numFmtId="165" fontId="0" fillId="0" borderId="0" xfId="0" applyNumberFormat="1" applyBorder="1" applyAlignment="1">
      <alignment horizontal="right"/>
    </xf>
    <xf numFmtId="165" fontId="0" fillId="0" borderId="4" xfId="0" applyNumberFormat="1" applyFont="1" applyBorder="1" applyAlignment="1">
      <alignment horizontal="right"/>
    </xf>
    <xf numFmtId="165" fontId="0" fillId="0" borderId="10" xfId="0" applyNumberFormat="1" applyFont="1" applyBorder="1" applyAlignment="1">
      <alignment horizontal="right" vertical="center"/>
    </xf>
    <xf numFmtId="0" fontId="0" fillId="0" borderId="4"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10" xfId="0" applyFont="1" applyBorder="1"/>
    <xf numFmtId="0" fontId="0" fillId="0" borderId="9" xfId="0" applyFont="1" applyBorder="1"/>
    <xf numFmtId="165" fontId="0" fillId="0" borderId="9" xfId="0" applyNumberFormat="1" applyFont="1" applyBorder="1" applyAlignment="1">
      <alignment horizontal="right" vertical="center"/>
    </xf>
    <xf numFmtId="165" fontId="0" fillId="0" borderId="8" xfId="0" applyNumberFormat="1" applyFont="1" applyBorder="1" applyAlignment="1">
      <alignment horizontal="right" vertical="center"/>
    </xf>
    <xf numFmtId="165" fontId="0" fillId="0" borderId="7" xfId="0" applyNumberFormat="1" applyFont="1" applyBorder="1" applyAlignment="1">
      <alignment horizontal="right" vertical="center"/>
    </xf>
    <xf numFmtId="0" fontId="0" fillId="0" borderId="10" xfId="0" applyFont="1" applyFill="1" applyBorder="1" applyAlignment="1">
      <alignment horizontal="right"/>
    </xf>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0" xfId="0" applyFont="1" applyBorder="1"/>
    <xf numFmtId="0" fontId="0" fillId="0" borderId="6" xfId="0" applyFont="1" applyBorder="1"/>
    <xf numFmtId="0" fontId="0" fillId="0" borderId="0" xfId="0" applyFont="1" applyBorder="1"/>
    <xf numFmtId="0" fontId="0" fillId="0" borderId="10" xfId="0" applyFont="1" applyBorder="1"/>
    <xf numFmtId="0" fontId="1" fillId="0" borderId="8"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center"/>
    </xf>
    <xf numFmtId="0" fontId="0" fillId="0" borderId="0" xfId="0" applyFont="1" applyAlignment="1">
      <alignment horizontal="left" vertical="center" wrapText="1"/>
    </xf>
    <xf numFmtId="0" fontId="18" fillId="0" borderId="0" xfId="0" applyFont="1" applyAlignment="1">
      <alignment horizontal="left" vertical="center" wrapText="1"/>
    </xf>
    <xf numFmtId="0" fontId="0" fillId="2" borderId="0" xfId="0" applyFill="1"/>
    <xf numFmtId="0" fontId="2" fillId="2" borderId="0" xfId="0" applyFont="1" applyFill="1" applyAlignment="1">
      <alignment horizontal="left"/>
    </xf>
    <xf numFmtId="165" fontId="1" fillId="0" borderId="10" xfId="0" applyNumberFormat="1" applyFont="1" applyBorder="1" applyAlignment="1">
      <alignment horizontal="center"/>
    </xf>
    <xf numFmtId="0" fontId="5" fillId="0" borderId="10" xfId="1" applyFont="1" applyBorder="1" applyAlignment="1">
      <alignment horizontal="center"/>
    </xf>
  </cellXfs>
  <cellStyles count="14">
    <cellStyle name="=C:\WINNT35\SYSTEM32\COMMAND.COM" xfId="13"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xfId="11" builtinId="5"/>
    <cellStyle name="Percent 2" xfId="12" xr:uid="{C3382032-645A-44A7-9841-BD9D589D2F55}"/>
  </cellStyles>
  <dxfs count="0"/>
  <tableStyles count="1" defaultTableStyle="TableStyleMedium2" defaultPivotStyle="PivotStyleLight16">
    <tableStyle name="Invisible" pivot="0" table="0" count="0" xr9:uid="{E8D93206-107F-4E3D-ABD5-5A0BF9CAC2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B38"/>
  <sheetViews>
    <sheetView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F13" sqref="F13"/>
    </sheetView>
  </sheetViews>
  <sheetFormatPr defaultRowHeight="15" x14ac:dyDescent="0.25"/>
  <cols>
    <col min="1" max="1" width="48.7109375" customWidth="1"/>
    <col min="3" max="5" width="9.140625" style="139"/>
    <col min="9" max="11" width="9.140625" style="156"/>
    <col min="12" max="14" width="9.140625" style="261"/>
    <col min="15" max="15" width="3.28515625" customWidth="1"/>
    <col min="17" max="19" width="9.5703125" style="139" customWidth="1"/>
    <col min="20" max="22" width="9.5703125" bestFit="1" customWidth="1"/>
  </cols>
  <sheetData>
    <row r="2" spans="1:28" x14ac:dyDescent="0.25">
      <c r="V2" s="2"/>
    </row>
    <row r="3" spans="1:28" x14ac:dyDescent="0.25">
      <c r="A3" s="1" t="s">
        <v>0</v>
      </c>
      <c r="B3" s="2"/>
      <c r="C3" s="138"/>
      <c r="D3" s="138"/>
      <c r="E3" s="138"/>
      <c r="F3" s="2"/>
      <c r="G3" s="2"/>
      <c r="H3" s="2"/>
      <c r="I3" s="138"/>
      <c r="J3" s="138"/>
      <c r="K3" s="138"/>
      <c r="L3" s="138"/>
      <c r="M3" s="138"/>
      <c r="N3" s="138"/>
      <c r="O3" s="2"/>
      <c r="P3" s="2"/>
      <c r="Q3" s="138"/>
      <c r="R3" s="138"/>
      <c r="S3" s="138"/>
      <c r="T3" s="2"/>
      <c r="U3" s="2"/>
      <c r="V3" s="2"/>
    </row>
    <row r="4" spans="1:28" x14ac:dyDescent="0.25">
      <c r="A4" s="3"/>
      <c r="B4" s="355" t="s">
        <v>1</v>
      </c>
      <c r="C4" s="356"/>
      <c r="D4" s="356"/>
      <c r="E4" s="356"/>
      <c r="F4" s="356"/>
      <c r="G4" s="356"/>
      <c r="H4" s="356"/>
      <c r="I4" s="356"/>
      <c r="J4" s="356"/>
      <c r="K4" s="356"/>
      <c r="L4" s="273"/>
      <c r="M4" s="273"/>
      <c r="N4" s="273"/>
      <c r="O4" s="130"/>
      <c r="P4" s="355" t="s">
        <v>2</v>
      </c>
      <c r="Q4" s="356"/>
      <c r="R4" s="356"/>
      <c r="S4" s="356"/>
      <c r="T4" s="356"/>
      <c r="U4" s="356"/>
      <c r="V4" s="356"/>
      <c r="W4" s="356"/>
      <c r="X4" s="356"/>
      <c r="Y4" s="356"/>
      <c r="Z4" s="356"/>
      <c r="AA4" s="356"/>
      <c r="AB4" s="356"/>
    </row>
    <row r="5" spans="1:28" x14ac:dyDescent="0.25">
      <c r="A5" s="4"/>
      <c r="B5" s="12">
        <v>2022</v>
      </c>
      <c r="C5" s="357">
        <v>2023</v>
      </c>
      <c r="D5" s="357"/>
      <c r="E5" s="354"/>
      <c r="F5" s="357">
        <v>2024</v>
      </c>
      <c r="G5" s="357"/>
      <c r="H5" s="354"/>
      <c r="I5" s="357">
        <v>2025</v>
      </c>
      <c r="J5" s="357"/>
      <c r="K5" s="354"/>
      <c r="L5" s="357">
        <v>2026</v>
      </c>
      <c r="M5" s="357"/>
      <c r="N5" s="354"/>
      <c r="O5" s="131"/>
      <c r="P5" s="12">
        <f>B5</f>
        <v>2022</v>
      </c>
      <c r="Q5" s="354">
        <f>C5</f>
        <v>2023</v>
      </c>
      <c r="R5" s="354"/>
      <c r="S5" s="354"/>
      <c r="T5" s="354">
        <f>F5</f>
        <v>2024</v>
      </c>
      <c r="U5" s="354"/>
      <c r="V5" s="354"/>
      <c r="W5" s="354">
        <f>I5</f>
        <v>2025</v>
      </c>
      <c r="X5" s="354"/>
      <c r="Y5" s="354"/>
      <c r="Z5" s="354">
        <f>L5</f>
        <v>2026</v>
      </c>
      <c r="AA5" s="354"/>
      <c r="AB5" s="354"/>
    </row>
    <row r="6" spans="1:28" x14ac:dyDescent="0.25">
      <c r="A6" s="4"/>
      <c r="B6" s="15"/>
      <c r="C6" s="16" t="s">
        <v>25</v>
      </c>
      <c r="D6" s="5" t="s">
        <v>26</v>
      </c>
      <c r="E6" s="6" t="s">
        <v>27</v>
      </c>
      <c r="F6" s="16" t="s">
        <v>25</v>
      </c>
      <c r="G6" s="5" t="s">
        <v>26</v>
      </c>
      <c r="H6" s="6" t="s">
        <v>27</v>
      </c>
      <c r="I6" s="16" t="s">
        <v>25</v>
      </c>
      <c r="J6" s="5" t="s">
        <v>26</v>
      </c>
      <c r="K6" s="6" t="s">
        <v>27</v>
      </c>
      <c r="L6" s="16" t="s">
        <v>25</v>
      </c>
      <c r="M6" s="5" t="s">
        <v>26</v>
      </c>
      <c r="N6" s="6" t="s">
        <v>27</v>
      </c>
      <c r="O6" s="132"/>
      <c r="P6" s="15"/>
      <c r="Q6" s="16" t="s">
        <v>25</v>
      </c>
      <c r="R6" s="5" t="s">
        <v>26</v>
      </c>
      <c r="S6" s="6" t="s">
        <v>27</v>
      </c>
      <c r="T6" s="16" t="s">
        <v>25</v>
      </c>
      <c r="U6" s="5" t="s">
        <v>26</v>
      </c>
      <c r="V6" s="6" t="s">
        <v>27</v>
      </c>
      <c r="W6" s="16" t="s">
        <v>25</v>
      </c>
      <c r="X6" s="5" t="s">
        <v>26</v>
      </c>
      <c r="Y6" s="6" t="s">
        <v>27</v>
      </c>
      <c r="Z6" s="16" t="s">
        <v>25</v>
      </c>
      <c r="AA6" s="5" t="s">
        <v>26</v>
      </c>
      <c r="AB6" s="6" t="s">
        <v>27</v>
      </c>
    </row>
    <row r="7" spans="1:28" x14ac:dyDescent="0.25">
      <c r="A7" s="4"/>
      <c r="B7" s="13"/>
      <c r="C7" s="14"/>
      <c r="D7" s="151"/>
      <c r="E7" s="150"/>
      <c r="F7" s="14"/>
      <c r="G7" s="7"/>
      <c r="H7" s="8"/>
      <c r="I7" s="167"/>
      <c r="J7" s="163"/>
      <c r="K7" s="274"/>
      <c r="L7" s="72"/>
      <c r="M7" s="267"/>
      <c r="N7" s="267"/>
      <c r="O7" s="133"/>
      <c r="P7" s="13"/>
      <c r="Q7" s="14"/>
      <c r="R7" s="151"/>
      <c r="S7" s="150"/>
      <c r="T7" s="14"/>
      <c r="U7" s="7"/>
      <c r="V7" s="8"/>
      <c r="W7" s="168"/>
      <c r="Z7" s="168"/>
      <c r="AA7" s="261"/>
      <c r="AB7" s="261"/>
    </row>
    <row r="8" spans="1:28" x14ac:dyDescent="0.25">
      <c r="A8" s="9" t="s">
        <v>3</v>
      </c>
      <c r="B8" s="13"/>
      <c r="C8" s="14"/>
      <c r="D8" s="151"/>
      <c r="E8" s="150"/>
      <c r="F8" s="14"/>
      <c r="G8" s="7"/>
      <c r="H8" s="8"/>
      <c r="I8" s="14"/>
      <c r="J8" s="163"/>
      <c r="K8" s="259"/>
      <c r="L8" s="72"/>
      <c r="M8" s="267"/>
      <c r="N8" s="267"/>
      <c r="O8" s="133"/>
      <c r="P8" s="13"/>
      <c r="Q8" s="14"/>
      <c r="R8" s="151"/>
      <c r="S8" s="150"/>
      <c r="T8" s="14"/>
      <c r="U8" s="7"/>
      <c r="V8" s="8"/>
      <c r="W8" s="169"/>
      <c r="Z8" s="169"/>
      <c r="AA8" s="261"/>
      <c r="AB8" s="261"/>
    </row>
    <row r="9" spans="1:28" x14ac:dyDescent="0.25">
      <c r="A9" s="4" t="s">
        <v>4</v>
      </c>
      <c r="B9" s="126">
        <v>3.4</v>
      </c>
      <c r="C9" s="72">
        <f>'Euro area'!B7</f>
        <v>0.49628728368617825</v>
      </c>
      <c r="D9" s="153">
        <f>'Euro area'!C7</f>
        <v>0.4</v>
      </c>
      <c r="E9" s="147">
        <f>'Euro area'!D7</f>
        <v>0.6</v>
      </c>
      <c r="F9" s="72">
        <f>'Euro area'!B44</f>
        <v>0.5316660893161822</v>
      </c>
      <c r="G9" s="70">
        <f>'Euro area'!C44</f>
        <v>-0.25628635991822302</v>
      </c>
      <c r="H9" s="71">
        <f>'Euro area'!D44</f>
        <v>1.0103770672622359</v>
      </c>
      <c r="I9" s="72">
        <f>'Euro area'!B76</f>
        <v>1.262936698549282</v>
      </c>
      <c r="J9" s="160">
        <f>'Euro area'!C76</f>
        <v>0.9308153978</v>
      </c>
      <c r="K9" s="266">
        <f>'Euro area'!D76</f>
        <v>1.5252142334508201</v>
      </c>
      <c r="L9" s="72">
        <f>'Euro area'!B108</f>
        <v>1.4066856008029718</v>
      </c>
      <c r="M9" s="268">
        <f>'Euro area'!C108</f>
        <v>1.20224812903</v>
      </c>
      <c r="N9" s="266">
        <f>'Euro area'!D108</f>
        <v>1.5439219808937501</v>
      </c>
      <c r="O9" s="133"/>
      <c r="P9" s="90">
        <v>3.0099245667541741</v>
      </c>
      <c r="Q9" s="72">
        <f>Belgium!$B7</f>
        <v>1.4267738048956793</v>
      </c>
      <c r="R9" s="153">
        <f>Belgium!$C7</f>
        <v>1.3940560006</v>
      </c>
      <c r="S9" s="147">
        <f>Belgium!$D7</f>
        <v>1.5</v>
      </c>
      <c r="T9" s="72">
        <f>Belgium!$B44</f>
        <v>0.97180033231937979</v>
      </c>
      <c r="U9" s="70">
        <f>Belgium!$C44</f>
        <v>0.54588989760600004</v>
      </c>
      <c r="V9" s="71">
        <f>Belgium!$D44</f>
        <v>1.3464095479318594</v>
      </c>
      <c r="W9" s="72">
        <f>Belgium!B76</f>
        <v>1.2572409197368226</v>
      </c>
      <c r="X9" s="160">
        <f>Belgium!C76</f>
        <v>0.98441153358510292</v>
      </c>
      <c r="Y9" s="161">
        <f>Belgium!D76</f>
        <v>1.48358025867</v>
      </c>
      <c r="Z9" s="72">
        <f>Belgium!B108</f>
        <v>1.4799804350918986</v>
      </c>
      <c r="AA9" s="268">
        <f>Belgium!C108</f>
        <v>1.3036409638262247</v>
      </c>
      <c r="AB9" s="266">
        <f>Belgium!D108</f>
        <v>1.7363003414494704</v>
      </c>
    </row>
    <row r="10" spans="1:28" x14ac:dyDescent="0.25">
      <c r="A10" s="4" t="s">
        <v>5</v>
      </c>
      <c r="B10" s="126">
        <v>4.2</v>
      </c>
      <c r="C10" s="72">
        <f>'Euro area'!B8</f>
        <v>0.50474095612262948</v>
      </c>
      <c r="D10" s="153">
        <f>'Euro area'!C8</f>
        <v>0.4</v>
      </c>
      <c r="E10" s="147">
        <f>'Euro area'!D8</f>
        <v>0.6</v>
      </c>
      <c r="F10" s="72">
        <f>'Euro area'!B45</f>
        <v>0.97181325522981032</v>
      </c>
      <c r="G10" s="70">
        <f>'Euro area'!C45</f>
        <v>0.58999449001848614</v>
      </c>
      <c r="H10" s="71">
        <f>'Euro area'!D45</f>
        <v>1.43737964376434</v>
      </c>
      <c r="I10" s="72">
        <f>'Euro area'!B77</f>
        <v>1.2451464246906214</v>
      </c>
      <c r="J10" s="160">
        <f>'Euro area'!C77</f>
        <v>0.95831643894399576</v>
      </c>
      <c r="K10" s="266">
        <f>'Euro area'!D77</f>
        <v>1.5996007208735299</v>
      </c>
      <c r="L10" s="72">
        <f>'Euro area'!B109</f>
        <v>1.2022849727051206</v>
      </c>
      <c r="M10" s="268">
        <f>'Euro area'!C109</f>
        <v>0.85276411341900005</v>
      </c>
      <c r="N10" s="266">
        <f>'Euro area'!D109</f>
        <v>1.3925661354672325</v>
      </c>
      <c r="O10" s="133"/>
      <c r="P10" s="90">
        <v>3.2047914647928222</v>
      </c>
      <c r="Q10" s="72">
        <f>Belgium!$B8</f>
        <v>1.3305795475881239</v>
      </c>
      <c r="R10" s="153">
        <f>Belgium!$C8</f>
        <v>1.2</v>
      </c>
      <c r="S10" s="147">
        <f>Belgium!$D8</f>
        <v>1.4061658099467023</v>
      </c>
      <c r="T10" s="72">
        <f>Belgium!$B45</f>
        <v>1.2884177923140052</v>
      </c>
      <c r="U10" s="153">
        <f>Belgium!$C45</f>
        <v>0.7982777274553543</v>
      </c>
      <c r="V10" s="147">
        <f>Belgium!$D45</f>
        <v>1.7090646110566876</v>
      </c>
      <c r="W10" s="72">
        <f>Belgium!B77</f>
        <v>1.4050409527249392</v>
      </c>
      <c r="X10" s="160">
        <f>Belgium!C77</f>
        <v>1.1849488964692068</v>
      </c>
      <c r="Y10" s="161">
        <f>Belgium!D77</f>
        <v>1.7452968198804264</v>
      </c>
      <c r="Z10" s="72">
        <f>Belgium!B109</f>
        <v>1.6595640124472122</v>
      </c>
      <c r="AA10" s="268">
        <f>Belgium!C109</f>
        <v>1.6269682993508949</v>
      </c>
      <c r="AB10" s="266">
        <f>Belgium!D109</f>
        <v>1.6921597255435294</v>
      </c>
    </row>
    <row r="11" spans="1:28" x14ac:dyDescent="0.25">
      <c r="A11" s="4" t="s">
        <v>6</v>
      </c>
      <c r="B11" s="126">
        <v>1.6</v>
      </c>
      <c r="C11" s="72">
        <f>'Euro area'!B9</f>
        <v>0.13557226906021749</v>
      </c>
      <c r="D11" s="153">
        <f>'Euro area'!C9</f>
        <v>5.0339670760335402E-2</v>
      </c>
      <c r="E11" s="147">
        <f>'Euro area'!D9</f>
        <v>0.2</v>
      </c>
      <c r="F11" s="72">
        <f>'Euro area'!B46</f>
        <v>0.89301305558860566</v>
      </c>
      <c r="G11" s="70">
        <f>'Euro area'!C46</f>
        <v>0.2</v>
      </c>
      <c r="H11" s="71">
        <f>'Euro area'!D46</f>
        <v>1.3293005432092331</v>
      </c>
      <c r="I11" s="72">
        <f>'Euro area'!B78</f>
        <v>0.84738282943227961</v>
      </c>
      <c r="J11" s="160">
        <f>'Euro area'!C78</f>
        <v>0</v>
      </c>
      <c r="K11" s="266">
        <f>'Euro area'!D78</f>
        <v>1.32571879354879</v>
      </c>
      <c r="L11" s="72">
        <f>'Euro area'!B110</f>
        <v>0.94753734921098021</v>
      </c>
      <c r="M11" s="268">
        <f>'Euro area'!C110</f>
        <v>0.8024032016</v>
      </c>
      <c r="N11" s="266">
        <f>'Euro area'!D110</f>
        <v>1.2040372892167399</v>
      </c>
      <c r="O11" s="133"/>
      <c r="P11" s="90">
        <v>4.2144591817671939</v>
      </c>
      <c r="Q11" s="72">
        <f>Belgium!$B9</f>
        <v>0.30065673488497402</v>
      </c>
      <c r="R11" s="153">
        <f>Belgium!$C9</f>
        <v>9.424043835746243E-2</v>
      </c>
      <c r="S11" s="147">
        <f>Belgium!$D9</f>
        <v>0.4</v>
      </c>
      <c r="T11" s="72">
        <f>Belgium!$B46</f>
        <v>0.87546430576242396</v>
      </c>
      <c r="U11" s="153">
        <f>Belgium!$C46</f>
        <v>0.4</v>
      </c>
      <c r="V11" s="147">
        <f>Belgium!$D46</f>
        <v>1.2</v>
      </c>
      <c r="W11" s="72">
        <f>Belgium!B78</f>
        <v>0.91870951857697436</v>
      </c>
      <c r="X11" s="160">
        <f>Belgium!C78</f>
        <v>-0.2</v>
      </c>
      <c r="Y11" s="161">
        <f>Belgium!D78</f>
        <v>1.6</v>
      </c>
      <c r="Z11" s="72">
        <f>Belgium!B110</f>
        <v>1.0461804434135025</v>
      </c>
      <c r="AA11" s="268">
        <f>Belgium!C110</f>
        <v>1.0078835260439734</v>
      </c>
      <c r="AB11" s="266">
        <f>Belgium!D110</f>
        <v>1.0844773607830316</v>
      </c>
    </row>
    <row r="12" spans="1:28" x14ac:dyDescent="0.25">
      <c r="A12" s="4" t="s">
        <v>7</v>
      </c>
      <c r="B12" s="126">
        <v>2.7</v>
      </c>
      <c r="C12" s="72">
        <f>'Euro area'!B10</f>
        <v>0.79161572148022386</v>
      </c>
      <c r="D12" s="153">
        <f>'Euro area'!C10</f>
        <v>0.4</v>
      </c>
      <c r="E12" s="147">
        <f>'Euro area'!D10</f>
        <v>1.30730546181832</v>
      </c>
      <c r="F12" s="72">
        <f>'Euro area'!B47</f>
        <v>-0.13944367160705681</v>
      </c>
      <c r="G12" s="70">
        <f>'Euro area'!C47</f>
        <v>-1.9</v>
      </c>
      <c r="H12" s="71">
        <f>'Euro area'!D47</f>
        <v>1.0183814408381675</v>
      </c>
      <c r="I12" s="72">
        <f>'Euro area'!B79</f>
        <v>1.5649092501915047</v>
      </c>
      <c r="J12" s="160">
        <f>'Euro area'!C79</f>
        <v>0.59428668177450295</v>
      </c>
      <c r="K12" s="266">
        <f>'Euro area'!D79</f>
        <v>3.8351797321599999</v>
      </c>
      <c r="L12" s="72">
        <f>'Euro area'!B111</f>
        <v>2.1248863627871701</v>
      </c>
      <c r="M12" s="268">
        <f>'Euro area'!C111</f>
        <v>1.9358229391799999</v>
      </c>
      <c r="N12" s="266">
        <f>'Euro area'!D111</f>
        <v>2.4998571196803709</v>
      </c>
      <c r="O12" s="133"/>
      <c r="P12" s="90">
        <v>-0.16263328169348057</v>
      </c>
      <c r="Q12" s="72">
        <f>Belgium!$B10</f>
        <v>5.1275244281773871</v>
      </c>
      <c r="R12" s="153">
        <f>Belgium!$C10</f>
        <v>4.9792922666128892</v>
      </c>
      <c r="S12" s="147">
        <f>Belgium!$D10</f>
        <v>5.4409031588062096</v>
      </c>
      <c r="T12" s="72">
        <f>Belgium!$B47</f>
        <v>2.547070859563155</v>
      </c>
      <c r="U12" s="153">
        <f>Belgium!$C47</f>
        <v>0.75243338661445947</v>
      </c>
      <c r="V12" s="147">
        <f>Belgium!$D47</f>
        <v>3.7241334898907796</v>
      </c>
      <c r="W12" s="72">
        <f>Belgium!B79</f>
        <v>1.7043886912391013</v>
      </c>
      <c r="X12" s="160">
        <f>Belgium!C79</f>
        <v>1.0430698834724916</v>
      </c>
      <c r="Y12" s="161">
        <f>Belgium!D79</f>
        <v>2.7</v>
      </c>
      <c r="Z12" s="72">
        <f>Belgium!B111</f>
        <v>2.1605998283333316</v>
      </c>
      <c r="AA12" s="268">
        <f>Belgium!C111</f>
        <v>1.9480523869256139</v>
      </c>
      <c r="AB12" s="266">
        <f>Belgium!D111</f>
        <v>2.3731472697410494</v>
      </c>
    </row>
    <row r="13" spans="1:28" x14ac:dyDescent="0.25">
      <c r="A13" s="4" t="s">
        <v>8</v>
      </c>
      <c r="B13" s="126">
        <v>-1.7</v>
      </c>
      <c r="C13" s="72">
        <f>'Euro area'!B11</f>
        <v>3.9769917629973102</v>
      </c>
      <c r="D13" s="153">
        <f>'Euro area'!C11</f>
        <v>3.9769917629973102</v>
      </c>
      <c r="E13" s="147">
        <f>'Euro area'!D11</f>
        <v>3.9769917629973102</v>
      </c>
      <c r="F13" s="72">
        <f>'Euro area'!B48</f>
        <v>6.4303855514003203</v>
      </c>
      <c r="G13" s="128">
        <f>'Euro area'!C48</f>
        <v>6.4303855514003203</v>
      </c>
      <c r="H13" s="129">
        <f>'Euro area'!D48</f>
        <v>6.4303855514003203</v>
      </c>
      <c r="I13" s="72">
        <f>'Euro area'!B80</f>
        <v>4.70554418602367</v>
      </c>
      <c r="J13" s="160">
        <f>'Euro area'!C80</f>
        <v>4.70554418602367</v>
      </c>
      <c r="K13" s="266">
        <f>'Euro area'!D80</f>
        <v>4.70554418602367</v>
      </c>
      <c r="L13" s="72">
        <f>'Euro area'!B112</f>
        <v>0.80114280673080396</v>
      </c>
      <c r="M13" s="268">
        <f>'Euro area'!C112</f>
        <v>0.80114280673080396</v>
      </c>
      <c r="N13" s="266">
        <f>'Euro area'!D112</f>
        <v>0.80114280673080396</v>
      </c>
      <c r="O13" s="133"/>
      <c r="P13" s="90">
        <v>-1.5947805565485029</v>
      </c>
      <c r="Q13" s="72">
        <f>Belgium!$B11</f>
        <v>2.8276560991336073</v>
      </c>
      <c r="R13" s="153">
        <f>Belgium!$C11</f>
        <v>2.1554496439023962</v>
      </c>
      <c r="S13" s="147">
        <f>Belgium!$D11</f>
        <v>5.0828308517656406</v>
      </c>
      <c r="T13" s="72">
        <f>Belgium!$B48</f>
        <v>3.7774889973418921</v>
      </c>
      <c r="U13" s="153">
        <f>Belgium!$C48</f>
        <v>0.33256524932943066</v>
      </c>
      <c r="V13" s="147">
        <f>Belgium!$D48</f>
        <v>10.55487973738003</v>
      </c>
      <c r="W13" s="72">
        <f>Belgium!B80</f>
        <v>-0.31280079287905083</v>
      </c>
      <c r="X13" s="160">
        <f>Belgium!C80</f>
        <v>-3.7942730549886949</v>
      </c>
      <c r="Y13" s="161">
        <f>Belgium!D80</f>
        <v>1.0430698834724916</v>
      </c>
      <c r="Z13" s="72">
        <f>Belgium!B112</f>
        <v>0.78134005622007008</v>
      </c>
      <c r="AA13" s="268">
        <f>Belgium!C112</f>
        <v>-0.81046715730090924</v>
      </c>
      <c r="AB13" s="266">
        <f>Belgium!D112</f>
        <v>2.3731472697410494</v>
      </c>
    </row>
    <row r="14" spans="1:28" x14ac:dyDescent="0.25">
      <c r="A14" s="4" t="s">
        <v>9</v>
      </c>
      <c r="B14" s="126">
        <v>4.5</v>
      </c>
      <c r="C14" s="72">
        <f>'Euro area'!B12</f>
        <v>2.5026192666233</v>
      </c>
      <c r="D14" s="153">
        <f>'Euro area'!C12</f>
        <v>2.5026192666233</v>
      </c>
      <c r="E14" s="147">
        <f>'Euro area'!D12</f>
        <v>2.5026192666233</v>
      </c>
      <c r="F14" s="72">
        <f>'Euro area'!B49</f>
        <v>0.190732436511554</v>
      </c>
      <c r="G14" s="70">
        <f>'Euro area'!C49</f>
        <v>0.190732436511554</v>
      </c>
      <c r="H14" s="71">
        <f>'Euro area'!D49</f>
        <v>0.190732436511554</v>
      </c>
      <c r="I14" s="72">
        <f>'Euro area'!B81</f>
        <v>1.47270859498891</v>
      </c>
      <c r="J14" s="160">
        <f>'Euro area'!C81</f>
        <v>1.47270859498891</v>
      </c>
      <c r="K14" s="266">
        <f>'Euro area'!D81</f>
        <v>1.47270859498891</v>
      </c>
      <c r="L14" s="72">
        <f>'Euro area'!B113</f>
        <v>2.4864239258293801</v>
      </c>
      <c r="M14" s="268">
        <f>'Euro area'!C113</f>
        <v>2.4864239258293801</v>
      </c>
      <c r="N14" s="266">
        <f>'Euro area'!D113</f>
        <v>2.4864239258293801</v>
      </c>
      <c r="O14" s="133"/>
      <c r="P14" s="90">
        <v>1.0597623229130493</v>
      </c>
      <c r="Q14" s="72">
        <f>Belgium!$B12</f>
        <v>8.4847270805605799</v>
      </c>
      <c r="R14" s="153">
        <f>Belgium!$C12</f>
        <v>8.3000000000000007</v>
      </c>
      <c r="S14" s="147">
        <f>Belgium!$D12</f>
        <v>8.636022312550363</v>
      </c>
      <c r="T14" s="72">
        <f>Belgium!$B49</f>
        <v>3.2674631652394637</v>
      </c>
      <c r="U14" s="153">
        <f>Belgium!$C49</f>
        <v>1.432828772432404</v>
      </c>
      <c r="V14" s="147">
        <f>Belgium!$D49</f>
        <v>4.5</v>
      </c>
      <c r="W14" s="72">
        <f>Belgium!B81</f>
        <v>2.1531141040660247</v>
      </c>
      <c r="X14" s="160">
        <f>Belgium!C81</f>
        <v>1.0430698834724916</v>
      </c>
      <c r="Y14" s="161">
        <f>Belgium!D81</f>
        <v>3.4</v>
      </c>
      <c r="Z14" s="72">
        <f>Belgium!B113</f>
        <v>2.457633611614185</v>
      </c>
      <c r="AA14" s="268">
        <f>Belgium!C113</f>
        <v>2.3731472697410938</v>
      </c>
      <c r="AB14" s="266">
        <f>Belgium!D113</f>
        <v>2.5421199534872763</v>
      </c>
    </row>
    <row r="15" spans="1:28" x14ac:dyDescent="0.25">
      <c r="A15" s="4" t="s">
        <v>10</v>
      </c>
      <c r="B15" s="126">
        <v>1.2</v>
      </c>
      <c r="C15" s="72">
        <f>'Euro area'!B13</f>
        <v>-2.8260106991037048</v>
      </c>
      <c r="D15" s="153">
        <f>'Euro area'!C13</f>
        <v>-2.9520213982074099</v>
      </c>
      <c r="E15" s="147">
        <f>'Euro area'!D13</f>
        <v>-2.7</v>
      </c>
      <c r="F15" s="72">
        <f>'Euro area'!B50</f>
        <v>-2.2571153571321503</v>
      </c>
      <c r="G15" s="70">
        <f>'Euro area'!C50</f>
        <v>-2.6142307142643002</v>
      </c>
      <c r="H15" s="71">
        <f>'Euro area'!D50</f>
        <v>-1.9</v>
      </c>
      <c r="I15" s="72">
        <f>'Euro area'!B82</f>
        <v>0.70382377211444203</v>
      </c>
      <c r="J15" s="160">
        <f>'Euro area'!C82</f>
        <v>0.70382377211444203</v>
      </c>
      <c r="K15" s="266">
        <f>'Euro area'!D82</f>
        <v>0.70382377211444203</v>
      </c>
      <c r="L15" s="72">
        <f>'Euro area'!B114</f>
        <v>1.74809099367197</v>
      </c>
      <c r="M15" s="268">
        <f>'Euro area'!C114</f>
        <v>1.74809099367197</v>
      </c>
      <c r="N15" s="266">
        <f>'Euro area'!D114</f>
        <v>1.74809099367197</v>
      </c>
      <c r="O15" s="133"/>
      <c r="P15" s="90">
        <v>-3.1670938617744393</v>
      </c>
      <c r="Q15" s="72">
        <f>Belgium!$B13</f>
        <v>-4.6307832759696206</v>
      </c>
      <c r="R15" s="153">
        <f>Belgium!$C13</f>
        <v>-4.8</v>
      </c>
      <c r="S15" s="147">
        <f>Belgium!$D13</f>
        <v>-4.5</v>
      </c>
      <c r="T15" s="72">
        <f>Belgium!$B50</f>
        <v>-1.4150495238695644</v>
      </c>
      <c r="U15" s="153">
        <f>Belgium!$C50</f>
        <v>-2.5675284814927757</v>
      </c>
      <c r="V15" s="147">
        <f>Belgium!$D50</f>
        <v>-0.2</v>
      </c>
      <c r="W15" s="72">
        <f>Belgium!B82</f>
        <v>1.1683126439181728</v>
      </c>
      <c r="X15" s="160">
        <f>Belgium!C82</f>
        <v>0.43018069220019939</v>
      </c>
      <c r="Y15" s="161">
        <f>Belgium!D82</f>
        <v>1.8</v>
      </c>
      <c r="Z15" s="72">
        <f>Belgium!B114</f>
        <v>1.8555459437438304</v>
      </c>
      <c r="AA15" s="268">
        <f>Belgium!C114</f>
        <v>1.3709648819328013</v>
      </c>
      <c r="AB15" s="266">
        <f>Belgium!D114</f>
        <v>2.3401270055548595</v>
      </c>
    </row>
    <row r="16" spans="1:28" x14ac:dyDescent="0.25">
      <c r="A16" s="4" t="s">
        <v>11</v>
      </c>
      <c r="B16" s="126">
        <v>0.3</v>
      </c>
      <c r="C16" s="72">
        <f>'Euro area'!B14</f>
        <v>-0.22938613605486705</v>
      </c>
      <c r="D16" s="153">
        <f>'Euro area'!C14</f>
        <v>-0.3</v>
      </c>
      <c r="E16" s="147">
        <f>'Euro area'!D14</f>
        <v>-0.18969898582886646</v>
      </c>
      <c r="F16" s="72">
        <f>'Euro area'!B51</f>
        <v>-6.0983112951640203E-2</v>
      </c>
      <c r="G16" s="70">
        <f>'Euro area'!C51</f>
        <v>-0.24618437082185907</v>
      </c>
      <c r="H16" s="71">
        <f>'Euro area'!D51</f>
        <v>0.2</v>
      </c>
      <c r="I16" s="72">
        <f>'Euro area'!B83</f>
        <v>7.0753618815722636E-3</v>
      </c>
      <c r="J16" s="160">
        <f>'Euro area'!C83</f>
        <v>-0.12013894271842794</v>
      </c>
      <c r="K16" s="266">
        <f>'Euro area'!D83</f>
        <v>0.10550170912397455</v>
      </c>
      <c r="L16" s="72">
        <f>'Euro area'!B115</f>
        <v>-1.6227594873469853E-3</v>
      </c>
      <c r="M16" s="268">
        <f>'Euro area'!C115</f>
        <v>-9.3306162331079408E-3</v>
      </c>
      <c r="N16" s="266">
        <f>'Euro area'!D115</f>
        <v>2.8395782837199999E-3</v>
      </c>
      <c r="O16" s="133"/>
      <c r="P16" s="90">
        <v>0.37855747798151279</v>
      </c>
      <c r="Q16" s="72">
        <f>Belgium!$B14</f>
        <v>0.2108056886685849</v>
      </c>
      <c r="R16" s="153">
        <f>Belgium!$C14</f>
        <v>0.1734637020307348</v>
      </c>
      <c r="S16" s="147">
        <f>Belgium!$D14</f>
        <v>0.3</v>
      </c>
      <c r="T16" s="72">
        <f>Belgium!$B51</f>
        <v>3.4287324909624945E-3</v>
      </c>
      <c r="U16" s="153">
        <f>Belgium!$C51</f>
        <v>-6.3292968869612887E-2</v>
      </c>
      <c r="V16" s="147">
        <f>Belgium!$D51</f>
        <v>0.1</v>
      </c>
      <c r="W16" s="72">
        <f>Belgium!B83</f>
        <v>8.3312251820802E-2</v>
      </c>
      <c r="X16" s="160">
        <f>Belgium!C83</f>
        <v>-7.3894446648004562E-4</v>
      </c>
      <c r="Y16" s="161">
        <f>Belgium!D83</f>
        <v>0.4</v>
      </c>
      <c r="Z16" s="72">
        <f>Belgium!B115</f>
        <v>8.7121168780968984E-4</v>
      </c>
      <c r="AA16" s="268">
        <f>Belgium!C115</f>
        <v>8.5908836294727731E-4</v>
      </c>
      <c r="AB16" s="266">
        <f>Belgium!D115</f>
        <v>8.8333501267210247E-4</v>
      </c>
    </row>
    <row r="17" spans="1:28" x14ac:dyDescent="0.25">
      <c r="A17" s="4" t="s">
        <v>12</v>
      </c>
      <c r="B17" s="126">
        <v>7.1</v>
      </c>
      <c r="C17" s="72">
        <f>'Euro area'!B15</f>
        <v>-0.49680341743743806</v>
      </c>
      <c r="D17" s="153">
        <f>'Euro area'!C15</f>
        <v>-0.89725432601300004</v>
      </c>
      <c r="E17" s="147">
        <f>'Euro area'!D15</f>
        <v>0.7</v>
      </c>
      <c r="F17" s="72">
        <f>'Euro area'!B52</f>
        <v>0.7598346000593742</v>
      </c>
      <c r="G17" s="70">
        <f>'Euro area'!C52</f>
        <v>-0.69836843371503532</v>
      </c>
      <c r="H17" s="71">
        <f>'Euro area'!D52</f>
        <v>3.1</v>
      </c>
      <c r="I17" s="72">
        <f>'Euro area'!B84</f>
        <v>2.5977650908814485</v>
      </c>
      <c r="J17" s="160">
        <f>'Euro area'!C84</f>
        <v>2</v>
      </c>
      <c r="K17" s="266">
        <f>'Euro area'!D84</f>
        <v>3.4100225382299998</v>
      </c>
      <c r="L17" s="72">
        <f>'Euro area'!B116</f>
        <v>2.8623866931502771</v>
      </c>
      <c r="M17" s="268">
        <f>'Euro area'!C116</f>
        <v>2.5201884133778885</v>
      </c>
      <c r="N17" s="266">
        <f>'Euro area'!D116</f>
        <v>3.1385086788500001</v>
      </c>
      <c r="O17" s="133"/>
      <c r="P17" s="90">
        <v>4.9192848986719495</v>
      </c>
      <c r="Q17" s="72">
        <f>Belgium!$B15</f>
        <v>-1.1734252952736104</v>
      </c>
      <c r="R17" s="153">
        <f>Belgium!$C15</f>
        <v>-1.4</v>
      </c>
      <c r="S17" s="147">
        <f>Belgium!$D15</f>
        <v>-1.1000000000000001</v>
      </c>
      <c r="T17" s="72">
        <f>Belgium!$B52</f>
        <v>8.9310048574195444E-3</v>
      </c>
      <c r="U17" s="153">
        <f>Belgium!$C52</f>
        <v>-0.7</v>
      </c>
      <c r="V17" s="147">
        <f>Belgium!$D52</f>
        <v>1</v>
      </c>
      <c r="W17" s="72">
        <f>Belgium!B84</f>
        <v>2.1151723502091442</v>
      </c>
      <c r="X17" s="160">
        <f>Belgium!C84</f>
        <v>1.5</v>
      </c>
      <c r="Y17" s="161">
        <f>Belgium!D84</f>
        <v>2.8468394287867183</v>
      </c>
      <c r="Z17" s="72">
        <f>Belgium!B116</f>
        <v>2.6878870374152819</v>
      </c>
      <c r="AA17" s="268">
        <f>Belgium!C116</f>
        <v>2.280463814599476</v>
      </c>
      <c r="AB17" s="266">
        <f>Belgium!D116</f>
        <v>3.0953102602310878</v>
      </c>
    </row>
    <row r="18" spans="1:28" x14ac:dyDescent="0.25">
      <c r="A18" s="4" t="s">
        <v>13</v>
      </c>
      <c r="B18" s="126">
        <v>7.8</v>
      </c>
      <c r="C18" s="72">
        <f>'Euro area'!B16</f>
        <v>-1.07353229529132</v>
      </c>
      <c r="D18" s="153">
        <f>'Euro area'!C16</f>
        <v>-1.62768541013</v>
      </c>
      <c r="E18" s="147">
        <f>'Euro area'!D16</f>
        <v>0.1</v>
      </c>
      <c r="F18" s="72">
        <f>'Euro area'!B53</f>
        <v>1.0417221386349702</v>
      </c>
      <c r="G18" s="70">
        <f>'Euro area'!C53</f>
        <v>-0.42963128527400002</v>
      </c>
      <c r="H18" s="71">
        <f>'Euro area'!D53</f>
        <v>3.4</v>
      </c>
      <c r="I18" s="72">
        <f>'Euro area'!B85</f>
        <v>2.6624493165948446</v>
      </c>
      <c r="J18" s="160">
        <f>'Euro area'!C85</f>
        <v>2</v>
      </c>
      <c r="K18" s="266">
        <f>'Euro area'!D85</f>
        <v>3.8334660305299999</v>
      </c>
      <c r="L18" s="72">
        <f>'Euro area'!B117</f>
        <v>2.9603807342745623</v>
      </c>
      <c r="M18" s="268">
        <f>'Euro area'!C117</f>
        <v>2.8</v>
      </c>
      <c r="N18" s="266">
        <f>'Euro area'!D117</f>
        <v>3.0617381785900002</v>
      </c>
      <c r="O18" s="133"/>
      <c r="P18" s="90">
        <v>4.8955409896140223</v>
      </c>
      <c r="Q18" s="72">
        <f>Belgium!$B16</f>
        <v>-0.36446651225947846</v>
      </c>
      <c r="R18" s="153">
        <f>Belgium!$C16</f>
        <v>-0.6</v>
      </c>
      <c r="S18" s="147">
        <f>Belgium!$D16</f>
        <v>-0.2</v>
      </c>
      <c r="T18" s="72">
        <f>Belgium!$B53</f>
        <v>0.43625786199972227</v>
      </c>
      <c r="U18" s="153">
        <f>Belgium!$C53</f>
        <v>-0.1</v>
      </c>
      <c r="V18" s="147">
        <f>Belgium!$D53</f>
        <v>1.6</v>
      </c>
      <c r="W18" s="72">
        <f>Belgium!B85</f>
        <v>2.3424265695953008</v>
      </c>
      <c r="X18" s="160">
        <f>Belgium!C85</f>
        <v>1.6</v>
      </c>
      <c r="Y18" s="161">
        <f>Belgium!D85</f>
        <v>2.8468394287867183</v>
      </c>
      <c r="Z18" s="72">
        <f>Belgium!B117</f>
        <v>2.8517756829368746</v>
      </c>
      <c r="AA18" s="268">
        <f>Belgium!C117</f>
        <v>2.6082411056426613</v>
      </c>
      <c r="AB18" s="266">
        <f>Belgium!D117</f>
        <v>3.0953102602310878</v>
      </c>
    </row>
    <row r="19" spans="1:28" x14ac:dyDescent="0.25">
      <c r="A19" s="4" t="s">
        <v>14</v>
      </c>
      <c r="B19" s="126">
        <v>0</v>
      </c>
      <c r="C19" s="72">
        <f>'Euro area'!B17</f>
        <v>0.26226477103526319</v>
      </c>
      <c r="D19" s="153">
        <f>'Euro area'!C17</f>
        <v>0.18824706958265527</v>
      </c>
      <c r="E19" s="147">
        <f>'Euro area'!D17</f>
        <v>0.4</v>
      </c>
      <c r="F19" s="72">
        <f>'Euro area'!B54</f>
        <v>-0.10847143543960462</v>
      </c>
      <c r="G19" s="70">
        <f>'Euro area'!C54</f>
        <v>-0.24785355825969499</v>
      </c>
      <c r="H19" s="71">
        <f>'Euro area'!D54</f>
        <v>0</v>
      </c>
      <c r="I19" s="72">
        <f>'Euro area'!B86</f>
        <v>7.9177663400392853E-2</v>
      </c>
      <c r="J19" s="160">
        <f>'Euro area'!C86</f>
        <v>-7.33771623929E-2</v>
      </c>
      <c r="K19" s="266">
        <f>'Euro area'!D86</f>
        <v>0.20438598935910279</v>
      </c>
      <c r="L19" s="72">
        <f>'Euro area'!B118</f>
        <v>8.7342020580585031E-2</v>
      </c>
      <c r="M19" s="268">
        <f>'Euro area'!C118</f>
        <v>-1.8374755207788918E-2</v>
      </c>
      <c r="N19" s="266">
        <f>'Euro area'!D118</f>
        <v>0.15435033402199999</v>
      </c>
      <c r="O19" s="133"/>
      <c r="P19" s="90">
        <v>0.10724670710715056</v>
      </c>
      <c r="Q19" s="72">
        <f>Belgium!$B17</f>
        <v>-0.70984048017641521</v>
      </c>
      <c r="R19" s="153">
        <f>Belgium!$C17</f>
        <v>-0.77888273367064365</v>
      </c>
      <c r="S19" s="147">
        <f>Belgium!$D17</f>
        <v>-0.69000062756426317</v>
      </c>
      <c r="T19" s="72">
        <f>Belgium!$B54</f>
        <v>-0.39184078372497561</v>
      </c>
      <c r="U19" s="153">
        <f>Belgium!$C54</f>
        <v>-0.7</v>
      </c>
      <c r="V19" s="147">
        <f>Belgium!$D54</f>
        <v>-6.0462242457675959E-2</v>
      </c>
      <c r="W19" s="72">
        <f>Belgium!B86</f>
        <v>-0.17935724279554557</v>
      </c>
      <c r="X19" s="160">
        <f>Belgium!C86</f>
        <v>-0.31436648972778236</v>
      </c>
      <c r="Y19" s="161">
        <f>Belgium!D86</f>
        <v>3.8223032954508782E-2</v>
      </c>
      <c r="Z19" s="72">
        <f>Belgium!B118</f>
        <v>-0.12498556582156017</v>
      </c>
      <c r="AA19" s="268">
        <f>Belgium!C118</f>
        <v>-0.29222936717139053</v>
      </c>
      <c r="AB19" s="266">
        <f>Belgium!D118</f>
        <v>4.2258235528270197E-2</v>
      </c>
    </row>
    <row r="20" spans="1:28" x14ac:dyDescent="0.25">
      <c r="A20" s="4"/>
      <c r="B20" s="126"/>
      <c r="C20" s="72"/>
      <c r="D20" s="153"/>
      <c r="E20" s="147"/>
      <c r="F20" s="72"/>
      <c r="G20" s="70"/>
      <c r="H20" s="71"/>
      <c r="I20" s="72"/>
      <c r="J20" s="160"/>
      <c r="K20" s="266"/>
      <c r="L20" s="72"/>
      <c r="M20" s="268"/>
      <c r="N20" s="268"/>
      <c r="O20" s="133"/>
      <c r="P20" s="90"/>
      <c r="Q20" s="72"/>
      <c r="R20" s="153"/>
      <c r="S20" s="147"/>
      <c r="T20" s="72"/>
      <c r="U20" s="153"/>
      <c r="V20" s="147"/>
      <c r="W20" s="72"/>
      <c r="X20" s="160"/>
      <c r="Y20" s="161"/>
      <c r="Z20" s="72"/>
      <c r="AA20" s="268"/>
      <c r="AB20" s="266"/>
    </row>
    <row r="21" spans="1:28" x14ac:dyDescent="0.25">
      <c r="A21" s="9" t="s">
        <v>15</v>
      </c>
      <c r="B21" s="126"/>
      <c r="C21" s="72"/>
      <c r="D21" s="153"/>
      <c r="E21" s="147"/>
      <c r="F21" s="72"/>
      <c r="G21" s="70"/>
      <c r="H21" s="71"/>
      <c r="I21" s="72"/>
      <c r="J21" s="160"/>
      <c r="K21" s="266"/>
      <c r="L21" s="72"/>
      <c r="M21" s="268"/>
      <c r="N21" s="268"/>
      <c r="O21" s="133"/>
      <c r="P21" s="90"/>
      <c r="Q21" s="72"/>
      <c r="R21" s="153"/>
      <c r="S21" s="147"/>
      <c r="T21" s="72"/>
      <c r="U21" s="153"/>
      <c r="V21" s="147"/>
      <c r="W21" s="72"/>
      <c r="X21" s="160"/>
      <c r="Y21" s="161"/>
      <c r="Z21" s="72"/>
      <c r="AA21" s="268"/>
      <c r="AB21" s="266"/>
    </row>
    <row r="22" spans="1:28" x14ac:dyDescent="0.25">
      <c r="A22" s="4" t="s">
        <v>16</v>
      </c>
      <c r="B22" s="126">
        <v>2.2999999999999998</v>
      </c>
      <c r="C22" s="72">
        <f>'Euro area'!B20</f>
        <v>1.1951827394768519</v>
      </c>
      <c r="D22" s="153">
        <f>'Euro area'!C20</f>
        <v>0.7</v>
      </c>
      <c r="E22" s="147">
        <f>'Euro area'!D20</f>
        <v>1.3759136973842601</v>
      </c>
      <c r="F22" s="72">
        <f>'Euro area'!B57</f>
        <v>0.34175295381114285</v>
      </c>
      <c r="G22" s="70">
        <f>'Euro area'!C57</f>
        <v>0</v>
      </c>
      <c r="H22" s="71">
        <f>'Euro area'!D57</f>
        <v>0.7</v>
      </c>
      <c r="I22" s="72">
        <f>'Euro area'!B89</f>
        <v>0.43691971231098103</v>
      </c>
      <c r="J22" s="160">
        <f>'Euro area'!C89</f>
        <v>0.1</v>
      </c>
      <c r="K22" s="266">
        <f>'Euro area'!D89</f>
        <v>0.8</v>
      </c>
      <c r="L22" s="72">
        <f>'Euro area'!B121</f>
        <v>0.2807394014242125</v>
      </c>
      <c r="M22" s="268">
        <f>'Euro area'!C121</f>
        <v>0.2</v>
      </c>
      <c r="N22" s="266">
        <f>'Euro area'!D121</f>
        <v>0.36147880284842498</v>
      </c>
      <c r="O22" s="133"/>
      <c r="P22" s="90">
        <v>2.0764906645754921</v>
      </c>
      <c r="Q22" s="72">
        <f>Belgium!$B20</f>
        <v>0.70038306852980448</v>
      </c>
      <c r="R22" s="153">
        <f>Belgium!$C20</f>
        <v>-0.3</v>
      </c>
      <c r="S22" s="147">
        <f>Belgium!$D20</f>
        <v>0.9248090863448688</v>
      </c>
      <c r="T22" s="72">
        <f>Belgium!$B57</f>
        <v>0.66798641791902502</v>
      </c>
      <c r="U22" s="153">
        <f>Belgium!$C57</f>
        <v>0.1</v>
      </c>
      <c r="V22" s="147">
        <f>Belgium!$D57</f>
        <v>1.3799653481775032</v>
      </c>
      <c r="W22" s="72">
        <f>Belgium!B89</f>
        <v>0.77201728032966632</v>
      </c>
      <c r="X22" s="160">
        <f>Belgium!C89</f>
        <v>0.5</v>
      </c>
      <c r="Y22" s="161">
        <f>Belgium!D89</f>
        <v>1.5029243625221289</v>
      </c>
      <c r="Z22" s="72">
        <f>Belgium!B121</f>
        <v>0.87688654692720969</v>
      </c>
      <c r="AA22" s="268">
        <f>Belgium!C121</f>
        <v>0.5</v>
      </c>
      <c r="AB22" s="266">
        <f>Belgium!D121</f>
        <v>1.5029243625221511</v>
      </c>
    </row>
    <row r="23" spans="1:28" x14ac:dyDescent="0.25">
      <c r="A23" s="4" t="s">
        <v>17</v>
      </c>
      <c r="B23" s="126">
        <v>6.7283049508564297</v>
      </c>
      <c r="C23" s="72">
        <f>'Euro area'!B21</f>
        <v>6.5104488934274194</v>
      </c>
      <c r="D23" s="153">
        <f>'Euro area'!C21</f>
        <v>6.3877627464151736</v>
      </c>
      <c r="E23" s="147">
        <f>'Euro area'!D21</f>
        <v>6.6</v>
      </c>
      <c r="F23" s="72">
        <f>'Euro area'!B58</f>
        <v>6.6985806850494036</v>
      </c>
      <c r="G23" s="70">
        <f>'Euro area'!C58</f>
        <v>6.4</v>
      </c>
      <c r="H23" s="71">
        <f>'Euro area'!D58</f>
        <v>7</v>
      </c>
      <c r="I23" s="72">
        <f>'Euro area'!B90</f>
        <v>6.7142373439326235</v>
      </c>
      <c r="J23" s="160">
        <f>'Euro area'!C90</f>
        <v>6.5</v>
      </c>
      <c r="K23" s="266">
        <f>'Euro area'!D90</f>
        <v>7.23952786067</v>
      </c>
      <c r="L23" s="72">
        <f>'Euro area'!B122</f>
        <v>6.6874766118508315</v>
      </c>
      <c r="M23" s="268">
        <f>'Euro area'!C122</f>
        <v>6.3505525235002001</v>
      </c>
      <c r="N23" s="266">
        <f>'Euro area'!D122</f>
        <v>7.2649363148599999</v>
      </c>
      <c r="O23" s="133"/>
      <c r="P23" s="90">
        <v>5.6116615830189804</v>
      </c>
      <c r="Q23" s="72">
        <f>Belgium!$B21</f>
        <v>5.603263338324064</v>
      </c>
      <c r="R23" s="153">
        <f>Belgium!$C21</f>
        <v>5.5</v>
      </c>
      <c r="S23" s="147">
        <f>Belgium!$D21</f>
        <v>5.8</v>
      </c>
      <c r="T23" s="72">
        <f>Belgium!$B58</f>
        <v>5.7367880549090939</v>
      </c>
      <c r="U23" s="153">
        <f>Belgium!$C58</f>
        <v>5.5239052045624577</v>
      </c>
      <c r="V23" s="147">
        <f>Belgium!$D58</f>
        <v>6.3</v>
      </c>
      <c r="W23" s="72">
        <f>Belgium!B90</f>
        <v>5.7616239098720987</v>
      </c>
      <c r="X23" s="160">
        <f>Belgium!C90</f>
        <v>5.5</v>
      </c>
      <c r="Y23" s="161">
        <f>Belgium!D90</f>
        <v>6.2</v>
      </c>
      <c r="Z23" s="72">
        <f>Belgium!B122</f>
        <v>5.6980991508292957</v>
      </c>
      <c r="AA23" s="268">
        <f>Belgium!C122</f>
        <v>5.5253493134406488</v>
      </c>
      <c r="AB23" s="266">
        <f>Belgium!D122</f>
        <v>6</v>
      </c>
    </row>
    <row r="24" spans="1:28" x14ac:dyDescent="0.25">
      <c r="A24" s="4"/>
      <c r="B24" s="126"/>
      <c r="C24" s="72"/>
      <c r="D24" s="153"/>
      <c r="E24" s="147"/>
      <c r="F24" s="72"/>
      <c r="G24" s="70"/>
      <c r="H24" s="71"/>
      <c r="I24" s="72"/>
      <c r="J24" s="160"/>
      <c r="K24" s="266"/>
      <c r="L24" s="72"/>
      <c r="M24" s="268"/>
      <c r="N24" s="268"/>
      <c r="O24" s="133"/>
      <c r="P24" s="90"/>
      <c r="Q24" s="72"/>
      <c r="R24" s="153"/>
      <c r="S24" s="147"/>
      <c r="T24" s="72"/>
      <c r="U24" s="153"/>
      <c r="V24" s="147"/>
      <c r="W24" s="72"/>
      <c r="X24" s="160"/>
      <c r="Y24" s="161"/>
      <c r="Z24" s="72"/>
      <c r="AA24" s="268"/>
      <c r="AB24" s="266"/>
    </row>
    <row r="25" spans="1:28" x14ac:dyDescent="0.25">
      <c r="A25" s="9" t="s">
        <v>18</v>
      </c>
      <c r="B25" s="126"/>
      <c r="C25" s="72"/>
      <c r="D25" s="153"/>
      <c r="E25" s="147"/>
      <c r="F25" s="72"/>
      <c r="G25" s="70"/>
      <c r="H25" s="71"/>
      <c r="I25" s="72"/>
      <c r="J25" s="160"/>
      <c r="K25" s="266"/>
      <c r="L25" s="72"/>
      <c r="M25" s="268"/>
      <c r="N25" s="268"/>
      <c r="O25" s="133"/>
      <c r="P25" s="90"/>
      <c r="Q25" s="72"/>
      <c r="R25" s="153"/>
      <c r="S25" s="147"/>
      <c r="T25" s="72"/>
      <c r="U25" s="153"/>
      <c r="V25" s="147"/>
      <c r="W25" s="72"/>
      <c r="X25" s="160"/>
      <c r="Y25" s="161"/>
      <c r="Z25" s="72"/>
      <c r="AA25" s="268"/>
      <c r="AB25" s="266"/>
    </row>
    <row r="26" spans="1:28" x14ac:dyDescent="0.25">
      <c r="A26" s="226" t="s">
        <v>44</v>
      </c>
      <c r="B26" s="126">
        <v>8.4</v>
      </c>
      <c r="C26" s="72">
        <f>'Euro area'!B24</f>
        <v>5.4909793740326283</v>
      </c>
      <c r="D26" s="153">
        <f>'Euro area'!C24</f>
        <v>5.4</v>
      </c>
      <c r="E26" s="147">
        <f>'Euro area'!D24</f>
        <v>5.9</v>
      </c>
      <c r="F26" s="72">
        <f>'Euro area'!B61</f>
        <v>2.4418137668262538</v>
      </c>
      <c r="G26" s="70">
        <f>'Euro area'!C61</f>
        <v>2.0912124283595217</v>
      </c>
      <c r="H26" s="71">
        <f>'Euro area'!D61</f>
        <v>2.8</v>
      </c>
      <c r="I26" s="72">
        <f>'Euro area'!B93</f>
        <v>2.0481412994351995</v>
      </c>
      <c r="J26" s="160">
        <f>'Euro area'!C93</f>
        <v>1.75863401481684</v>
      </c>
      <c r="K26" s="266">
        <f>'Euro area'!D93</f>
        <v>2.5</v>
      </c>
      <c r="L26" s="72">
        <f>'Euro area'!B125</f>
        <v>1.9416522806771388</v>
      </c>
      <c r="M26" s="268">
        <f>'Euro area'!C125</f>
        <v>1.7690571256222754</v>
      </c>
      <c r="N26" s="266">
        <f>'Euro area'!D125</f>
        <v>2.2000000000000002</v>
      </c>
      <c r="O26" s="133"/>
      <c r="P26" s="90">
        <v>10.3</v>
      </c>
      <c r="Q26" s="72">
        <f>Belgium!$B24</f>
        <v>2.3789620958766191</v>
      </c>
      <c r="R26" s="153">
        <f>Belgium!$C24</f>
        <v>2</v>
      </c>
      <c r="S26" s="147">
        <f>Belgium!$D24</f>
        <v>3</v>
      </c>
      <c r="T26" s="72">
        <f>Belgium!$B61</f>
        <v>3.359130212922155</v>
      </c>
      <c r="U26" s="153">
        <f>Belgium!$C61</f>
        <v>2.2999999999999998</v>
      </c>
      <c r="V26" s="147">
        <f>Belgium!$D61</f>
        <v>4.4000000000000004</v>
      </c>
      <c r="W26" s="72">
        <f>Belgium!B93</f>
        <v>2.245249917886242</v>
      </c>
      <c r="X26" s="160">
        <f>Belgium!C93</f>
        <v>1.7616275816009441</v>
      </c>
      <c r="Y26" s="161">
        <f>Belgium!D93</f>
        <v>2.8</v>
      </c>
      <c r="Z26" s="72">
        <f>Belgium!B125</f>
        <v>1.8230642414503373</v>
      </c>
      <c r="AA26" s="268">
        <f>Belgium!C125</f>
        <v>1.4271921323236514</v>
      </c>
      <c r="AB26" s="266">
        <f>Belgium!D125</f>
        <v>2.1</v>
      </c>
    </row>
    <row r="27" spans="1:28" s="195" customFormat="1" x14ac:dyDescent="0.25">
      <c r="A27" s="227" t="s">
        <v>45</v>
      </c>
      <c r="B27" s="126">
        <v>3.9</v>
      </c>
      <c r="C27" s="72">
        <f>'Euro area'!B25</f>
        <v>4.9600926114285082</v>
      </c>
      <c r="D27" s="229">
        <f>'Euro area'!C25</f>
        <v>4.9000000000000004</v>
      </c>
      <c r="E27" s="161">
        <f>'Euro area'!D25</f>
        <v>5</v>
      </c>
      <c r="F27" s="72">
        <f>'Euro area'!B62</f>
        <v>2.4673592830838933</v>
      </c>
      <c r="G27" s="229">
        <f>'Euro area'!C62</f>
        <v>2.1</v>
      </c>
      <c r="H27" s="161">
        <f>'Euro area'!D62</f>
        <v>2.7443338437621398</v>
      </c>
      <c r="I27" s="72">
        <f>'Euro area'!B94</f>
        <v>2.0521605827362737</v>
      </c>
      <c r="J27" s="229">
        <f>'Euro area'!C94</f>
        <v>1.7255906636839178</v>
      </c>
      <c r="K27" s="266">
        <f>'Euro area'!D94</f>
        <v>2.4</v>
      </c>
      <c r="L27" s="72">
        <f>'Euro area'!B126</f>
        <v>1.908535058663144</v>
      </c>
      <c r="M27" s="268">
        <f>'Euro area'!C126</f>
        <v>1.5752740839358867</v>
      </c>
      <c r="N27" s="266">
        <f>'Euro area'!D126</f>
        <v>2.1</v>
      </c>
      <c r="O27" s="133"/>
      <c r="P27" s="90">
        <v>3.9899963289280249</v>
      </c>
      <c r="Q27" s="72">
        <f>Belgium!$B25</f>
        <v>6.0002382676998964</v>
      </c>
      <c r="R27" s="229">
        <f>Belgium!$C25</f>
        <v>5.9889065283615484</v>
      </c>
      <c r="S27" s="161">
        <f>Belgium!$D25</f>
        <v>6.0112777709655285</v>
      </c>
      <c r="T27" s="72">
        <f>Belgium!$B62</f>
        <v>3.124549899564125</v>
      </c>
      <c r="U27" s="229">
        <f>Belgium!$C62</f>
        <v>2.7114870925970758</v>
      </c>
      <c r="V27" s="161">
        <f>Belgium!$D62</f>
        <v>3.5950216602098295</v>
      </c>
      <c r="W27" s="72">
        <f>Belgium!B94</f>
        <v>2.3128782314571885</v>
      </c>
      <c r="X27" s="229">
        <f>Belgium!C94</f>
        <v>1.7972155455098671</v>
      </c>
      <c r="Y27" s="161">
        <f>Belgium!D94</f>
        <v>2.9</v>
      </c>
      <c r="Z27" s="72">
        <f>Belgium!B126</f>
        <v>1.7295966704163224</v>
      </c>
      <c r="AA27" s="268">
        <f>Belgium!C126</f>
        <v>1.7295966704163224</v>
      </c>
      <c r="AB27" s="266">
        <f>Belgium!D126</f>
        <v>1.7295966704163224</v>
      </c>
    </row>
    <row r="28" spans="1:28" x14ac:dyDescent="0.25">
      <c r="A28" s="4" t="s">
        <v>19</v>
      </c>
      <c r="B28" s="126">
        <v>4.5999999999999996</v>
      </c>
      <c r="C28" s="72">
        <f>'Euro area'!B26</f>
        <v>4.6819804327622316</v>
      </c>
      <c r="D28" s="229">
        <f>'Euro area'!C26</f>
        <v>2.8846763646176941</v>
      </c>
      <c r="E28" s="161">
        <f>'Euro area'!D26</f>
        <v>5.6</v>
      </c>
      <c r="F28" s="72">
        <f>'Euro area'!B63</f>
        <v>2.4929169996664657</v>
      </c>
      <c r="G28" s="229">
        <f>'Euro area'!C63</f>
        <v>1.9904862815739666</v>
      </c>
      <c r="H28" s="161">
        <f>'Euro area'!D63</f>
        <v>2.8882647174254301</v>
      </c>
      <c r="I28" s="72">
        <f>'Euro area'!B95</f>
        <v>2.1984101567083667</v>
      </c>
      <c r="J28" s="229">
        <f>'Euro area'!C95</f>
        <v>1.9422137332873901</v>
      </c>
      <c r="K28" s="266">
        <f>'Euro area'!D95</f>
        <v>2.4530167368377098</v>
      </c>
      <c r="L28" s="72">
        <f>'Euro area'!B127</f>
        <v>1.9263697038951273</v>
      </c>
      <c r="M28" s="268">
        <f>'Euro area'!C127</f>
        <v>1.9080330145095248</v>
      </c>
      <c r="N28" s="266">
        <f>'Euro area'!D127</f>
        <v>1.94470639328073</v>
      </c>
      <c r="O28" s="133"/>
      <c r="P28" s="90">
        <v>5.8917187409035954</v>
      </c>
      <c r="Q28" s="72">
        <f>Belgium!$B26</f>
        <v>3.8605781756644504</v>
      </c>
      <c r="R28" s="229">
        <f>Belgium!$C26</f>
        <v>3.7</v>
      </c>
      <c r="S28" s="161">
        <f>Belgium!$D26</f>
        <v>3.9817345269933524</v>
      </c>
      <c r="T28" s="72">
        <f>Belgium!$B63</f>
        <v>2.230350026834814</v>
      </c>
      <c r="U28" s="229">
        <f>Belgium!$C63</f>
        <v>1.9</v>
      </c>
      <c r="V28" s="161">
        <f>Belgium!$D63</f>
        <v>2.4</v>
      </c>
      <c r="W28" s="72">
        <f>Belgium!B95</f>
        <v>2.1071007584916375</v>
      </c>
      <c r="X28" s="229">
        <f>Belgium!C95</f>
        <v>1.8</v>
      </c>
      <c r="Y28" s="161">
        <f>Belgium!D95</f>
        <v>2.6</v>
      </c>
      <c r="Z28" s="72">
        <f>Belgium!B127</f>
        <v>1.5912541141094083</v>
      </c>
      <c r="AA28" s="268">
        <f>Belgium!C127</f>
        <v>1.5912541141094083</v>
      </c>
      <c r="AB28" s="266">
        <f>Belgium!D127</f>
        <v>1.5912541141094083</v>
      </c>
    </row>
    <row r="29" spans="1:28" x14ac:dyDescent="0.25">
      <c r="A29" s="4"/>
      <c r="B29" s="126"/>
      <c r="C29" s="72"/>
      <c r="D29" s="153"/>
      <c r="E29" s="147"/>
      <c r="F29" s="72"/>
      <c r="G29" s="70"/>
      <c r="H29" s="71"/>
      <c r="I29" s="72"/>
      <c r="J29" s="160"/>
      <c r="K29" s="266"/>
      <c r="L29" s="72"/>
      <c r="M29" s="268"/>
      <c r="N29" s="268"/>
      <c r="O29" s="133"/>
      <c r="P29" s="90"/>
      <c r="Q29" s="72"/>
      <c r="R29" s="153"/>
      <c r="S29" s="147"/>
      <c r="T29" s="72"/>
      <c r="U29" s="153"/>
      <c r="V29" s="147"/>
      <c r="W29" s="72"/>
      <c r="X29" s="160"/>
      <c r="Y29" s="161"/>
      <c r="Z29" s="72"/>
      <c r="AA29" s="268"/>
      <c r="AB29" s="266"/>
    </row>
    <row r="30" spans="1:28" x14ac:dyDescent="0.25">
      <c r="A30" s="9" t="s">
        <v>20</v>
      </c>
      <c r="B30" s="126">
        <v>-0.7</v>
      </c>
      <c r="C30" s="72">
        <f>'Euro area'!B28</f>
        <v>1.4819449467176395</v>
      </c>
      <c r="D30" s="229">
        <f>'Euro area'!C28</f>
        <v>0.8</v>
      </c>
      <c r="E30" s="161">
        <f>'Euro area'!D28</f>
        <v>2.1</v>
      </c>
      <c r="F30" s="72">
        <f>'Euro area'!B65</f>
        <v>1.5085438740990156</v>
      </c>
      <c r="G30" s="229">
        <f>'Euro area'!C65</f>
        <v>1.04970784765772</v>
      </c>
      <c r="H30" s="161">
        <f>'Euro area'!D65</f>
        <v>2</v>
      </c>
      <c r="I30" s="72">
        <f>'Euro area'!B97</f>
        <v>1.5201324100452622</v>
      </c>
      <c r="J30" s="229">
        <f>'Euro area'!C97</f>
        <v>1.04151917126812</v>
      </c>
      <c r="K30" s="266">
        <f>'Euro area'!D97</f>
        <v>2</v>
      </c>
      <c r="L30" s="72">
        <f>'Euro area'!B129</f>
        <v>1.1706495340907115</v>
      </c>
      <c r="M30" s="268">
        <f>'Euro area'!C129</f>
        <v>1.1136710284093501</v>
      </c>
      <c r="N30" s="266">
        <f>'Euro area'!D129</f>
        <v>1.2</v>
      </c>
      <c r="O30" s="133"/>
      <c r="P30" s="90">
        <v>-1.0118324473331826</v>
      </c>
      <c r="Q30" s="72">
        <f>Belgium!$B28</f>
        <v>-0.63667616003827621</v>
      </c>
      <c r="R30" s="229">
        <f>Belgium!$C28</f>
        <v>-2</v>
      </c>
      <c r="S30" s="161">
        <f>Belgium!$D28</f>
        <v>7.3092714150374258E-2</v>
      </c>
      <c r="T30" s="72">
        <f>Belgium!$B65</f>
        <v>-0.20086648184461522</v>
      </c>
      <c r="U30" s="229">
        <f>Belgium!$C65</f>
        <v>-1.6</v>
      </c>
      <c r="V30" s="161">
        <f>Belgium!$D65</f>
        <v>0.85500136716612585</v>
      </c>
      <c r="W30" s="72">
        <f>Belgium!B97</f>
        <v>0.15570855685896295</v>
      </c>
      <c r="X30" s="229">
        <f>Belgium!C97</f>
        <v>-0.46571295129137047</v>
      </c>
      <c r="Y30" s="161">
        <f>Belgium!D97</f>
        <v>1.3442557355861851</v>
      </c>
      <c r="Z30" s="72">
        <f>Belgium!B129</f>
        <v>0.30981361075531016</v>
      </c>
      <c r="AA30" s="268">
        <f>Belgium!C129</f>
        <v>-0.86493919484627735</v>
      </c>
      <c r="AB30" s="266">
        <f>Belgium!D129</f>
        <v>1.4845664163568977</v>
      </c>
    </row>
    <row r="31" spans="1:28" x14ac:dyDescent="0.25">
      <c r="A31" s="4"/>
      <c r="B31" s="126"/>
      <c r="C31" s="72"/>
      <c r="D31" s="153"/>
      <c r="E31" s="147"/>
      <c r="F31" s="72"/>
      <c r="G31" s="70"/>
      <c r="H31" s="71"/>
      <c r="I31" s="72"/>
      <c r="J31" s="160"/>
      <c r="K31" s="266"/>
      <c r="L31" s="72"/>
      <c r="M31" s="268"/>
      <c r="N31" s="268"/>
      <c r="O31" s="133"/>
      <c r="P31" s="90"/>
      <c r="Q31" s="72"/>
      <c r="R31" s="153"/>
      <c r="S31" s="147"/>
      <c r="T31" s="72"/>
      <c r="U31" s="153"/>
      <c r="V31" s="147"/>
      <c r="W31" s="72"/>
      <c r="X31" s="160"/>
      <c r="Y31" s="161"/>
      <c r="Z31" s="72"/>
      <c r="AA31" s="268"/>
      <c r="AB31" s="266"/>
    </row>
    <row r="32" spans="1:28" x14ac:dyDescent="0.25">
      <c r="A32" s="9" t="s">
        <v>21</v>
      </c>
      <c r="B32" s="126"/>
      <c r="C32" s="72"/>
      <c r="D32" s="153"/>
      <c r="E32" s="147"/>
      <c r="F32" s="72"/>
      <c r="G32" s="70"/>
      <c r="H32" s="71"/>
      <c r="I32" s="72"/>
      <c r="J32" s="160"/>
      <c r="K32" s="266"/>
      <c r="L32" s="72"/>
      <c r="M32" s="268"/>
      <c r="N32" s="268"/>
      <c r="O32" s="133"/>
      <c r="P32" s="90"/>
      <c r="Q32" s="72"/>
      <c r="R32" s="153"/>
      <c r="S32" s="147"/>
      <c r="T32" s="72"/>
      <c r="U32" s="153"/>
      <c r="V32" s="147"/>
      <c r="W32" s="72"/>
      <c r="X32" s="160"/>
      <c r="Y32" s="161"/>
      <c r="Z32" s="72"/>
      <c r="AA32" s="268"/>
      <c r="AB32" s="266"/>
    </row>
    <row r="33" spans="1:28" x14ac:dyDescent="0.25">
      <c r="A33" s="10" t="s">
        <v>22</v>
      </c>
      <c r="B33" s="126">
        <v>-3.6</v>
      </c>
      <c r="C33" s="72">
        <f>'Euro area'!B31</f>
        <v>-3.3433589305133804</v>
      </c>
      <c r="D33" s="229">
        <f>'Euro area'!C31</f>
        <v>-3.9</v>
      </c>
      <c r="E33" s="161">
        <f>'Euro area'!D31</f>
        <v>-3.0945270172858299</v>
      </c>
      <c r="F33" s="72">
        <f>'Euro area'!B68</f>
        <v>-2.9753011397926681</v>
      </c>
      <c r="G33" s="229">
        <f>'Euro area'!C68</f>
        <v>-3.2404880362376565</v>
      </c>
      <c r="H33" s="161">
        <f>'Euro area'!D68</f>
        <v>-2.6</v>
      </c>
      <c r="I33" s="72">
        <f>'Euro area'!B100</f>
        <v>-2.736160493812442</v>
      </c>
      <c r="J33" s="229">
        <f>'Euro area'!C100</f>
        <v>-3.1160577954079627</v>
      </c>
      <c r="K33" s="266">
        <f>'Euro area'!D100</f>
        <v>-2.2999999999999998</v>
      </c>
      <c r="L33" s="72">
        <f>'Euro area'!B132</f>
        <v>-2.5600111791373936</v>
      </c>
      <c r="M33" s="268">
        <f>'Euro area'!C132</f>
        <v>-3.1428818991420053</v>
      </c>
      <c r="N33" s="266">
        <f>'Euro area'!D132</f>
        <v>-1.9</v>
      </c>
      <c r="O33" s="133"/>
      <c r="P33" s="90">
        <v>-3.5391393792879162</v>
      </c>
      <c r="Q33" s="72">
        <f>Belgium!$B31</f>
        <v>-4.7144998659106347</v>
      </c>
      <c r="R33" s="229">
        <f>Belgium!$C31</f>
        <v>-5.0999999999999996</v>
      </c>
      <c r="S33" s="161">
        <f>Belgium!$D31</f>
        <v>-4</v>
      </c>
      <c r="T33" s="72">
        <f>Belgium!$B68</f>
        <v>-4.7773689503185572</v>
      </c>
      <c r="U33" s="229">
        <f>Belgium!$C68</f>
        <v>-5.0999999999999996</v>
      </c>
      <c r="V33" s="161">
        <f>Belgium!$D68</f>
        <v>-4.0999999999999996</v>
      </c>
      <c r="W33" s="72">
        <f>Belgium!B100</f>
        <v>-4.7476897183126505</v>
      </c>
      <c r="X33" s="229">
        <f>Belgium!C100</f>
        <v>-5</v>
      </c>
      <c r="Y33" s="161">
        <f>Belgium!D100</f>
        <v>-4.0999999999999996</v>
      </c>
      <c r="Z33" s="72">
        <f>Belgium!B132</f>
        <v>-4.6565447266815667</v>
      </c>
      <c r="AA33" s="268">
        <f>Belgium!C132</f>
        <v>-5.1603113354941712</v>
      </c>
      <c r="AB33" s="266">
        <f>Belgium!D132</f>
        <v>-3.8093228445505281</v>
      </c>
    </row>
    <row r="34" spans="1:28" x14ac:dyDescent="0.25">
      <c r="A34" s="10" t="s">
        <v>23</v>
      </c>
      <c r="B34" s="126">
        <v>-1.9</v>
      </c>
      <c r="C34" s="72">
        <f>'Euro area'!B32</f>
        <v>-1.5202112511152062</v>
      </c>
      <c r="D34" s="229">
        <f>'Euro area'!C32</f>
        <v>-1.6</v>
      </c>
      <c r="E34" s="161">
        <f>'Euro area'!D32</f>
        <v>-1.40919383518353</v>
      </c>
      <c r="F34" s="72">
        <f>'Euro area'!B69</f>
        <v>-1.2020722692577568</v>
      </c>
      <c r="G34" s="229">
        <f>'Euro area'!C69</f>
        <v>-1.3893864657104602</v>
      </c>
      <c r="H34" s="161">
        <f>'Euro area'!D69</f>
        <v>-0.91890261132056705</v>
      </c>
      <c r="I34" s="72">
        <f>'Euro area'!B101</f>
        <v>-0.98115398874284432</v>
      </c>
      <c r="J34" s="229">
        <f>'Euro area'!C101</f>
        <v>-1.1893458998250863</v>
      </c>
      <c r="K34" s="266">
        <f>'Euro area'!D101</f>
        <v>-0.73527005514629096</v>
      </c>
      <c r="L34" s="72">
        <f>'Euro area'!B133</f>
        <v>-0.84093429863761537</v>
      </c>
      <c r="M34" s="268">
        <f>'Euro area'!C133</f>
        <v>-1.1499911710247919</v>
      </c>
      <c r="N34" s="266">
        <f>'Euro area'!D133</f>
        <v>-0.53187742625043899</v>
      </c>
      <c r="O34" s="133"/>
      <c r="P34" s="90">
        <v>-1.9907974867713791</v>
      </c>
      <c r="Q34" s="72">
        <f>Belgium!$B32</f>
        <v>-2.8493581068727694</v>
      </c>
      <c r="R34" s="229">
        <f>Belgium!$C32</f>
        <v>-3.2</v>
      </c>
      <c r="S34" s="161">
        <f>Belgium!$D32</f>
        <v>-2.2999999999999998</v>
      </c>
      <c r="T34" s="72">
        <f>Belgium!$B69</f>
        <v>-2.7677242899022461</v>
      </c>
      <c r="U34" s="229">
        <f>Belgium!$C69</f>
        <v>-3.1</v>
      </c>
      <c r="V34" s="161">
        <f>Belgium!$D69</f>
        <v>-2.2999999999999998</v>
      </c>
      <c r="W34" s="72">
        <f>Belgium!B101</f>
        <v>-2.6349396267735425</v>
      </c>
      <c r="X34" s="229">
        <f>Belgium!C101</f>
        <v>-2.9</v>
      </c>
      <c r="Y34" s="161">
        <f>Belgium!D101</f>
        <v>-2.2000000000000002</v>
      </c>
      <c r="Z34" s="72">
        <f>Belgium!B133</f>
        <v>-2.4429382599245426</v>
      </c>
      <c r="AA34" s="268">
        <f>Belgium!C133</f>
        <v>-2.7133246666811073</v>
      </c>
      <c r="AB34" s="266">
        <f>Belgium!D133</f>
        <v>-1.9154901130925213</v>
      </c>
    </row>
    <row r="35" spans="1:28" x14ac:dyDescent="0.25">
      <c r="A35" s="11" t="s">
        <v>24</v>
      </c>
      <c r="B35" s="91">
        <v>92.5</v>
      </c>
      <c r="C35" s="73">
        <f>'Euro area'!B33</f>
        <v>90.172857832887559</v>
      </c>
      <c r="D35" s="228">
        <f>'Euro area'!C33</f>
        <v>88.7</v>
      </c>
      <c r="E35" s="162">
        <f>'Euro area'!D33</f>
        <v>91.8</v>
      </c>
      <c r="F35" s="73">
        <f>'Euro area'!B70</f>
        <v>90.099286697497092</v>
      </c>
      <c r="G35" s="228">
        <f>'Euro area'!C70</f>
        <v>88.308495449355206</v>
      </c>
      <c r="H35" s="162">
        <f>'Euro area'!D70</f>
        <v>91.680197595300001</v>
      </c>
      <c r="I35" s="73">
        <f>'Euro area'!B102</f>
        <v>89.820092478083922</v>
      </c>
      <c r="J35" s="228">
        <f>'Euro area'!C102</f>
        <v>88.105009618488097</v>
      </c>
      <c r="K35" s="270">
        <f>'Euro area'!D102</f>
        <v>91.586067542999999</v>
      </c>
      <c r="L35" s="73">
        <f>'Euro area'!B134</f>
        <v>89.96509400709914</v>
      </c>
      <c r="M35" s="250">
        <f>'Euro area'!C134</f>
        <v>88.066454291746595</v>
      </c>
      <c r="N35" s="270">
        <f>'Euro area'!D134</f>
        <v>91.753921736649943</v>
      </c>
      <c r="O35" s="277"/>
      <c r="P35" s="91">
        <v>104.25880916279465</v>
      </c>
      <c r="Q35" s="73">
        <f>Belgium!$B33</f>
        <v>105.16900897230742</v>
      </c>
      <c r="R35" s="228">
        <f>Belgium!$C33</f>
        <v>103.1</v>
      </c>
      <c r="S35" s="162">
        <f>Belgium!$D33</f>
        <v>106.7</v>
      </c>
      <c r="T35" s="73">
        <f>Belgium!$B70</f>
        <v>106.25130226694029</v>
      </c>
      <c r="U35" s="228">
        <f>Belgium!$C70</f>
        <v>104.2</v>
      </c>
      <c r="V35" s="162">
        <f>Belgium!$D70</f>
        <v>107.6</v>
      </c>
      <c r="W35" s="73">
        <f>Belgium!B102</f>
        <v>107.46315354040844</v>
      </c>
      <c r="X35" s="228">
        <f>Belgium!C102</f>
        <v>105.3</v>
      </c>
      <c r="Y35" s="162">
        <f>Belgium!D102</f>
        <v>110</v>
      </c>
      <c r="Z35" s="73">
        <f>Belgium!B134</f>
        <v>108.5961217783652</v>
      </c>
      <c r="AA35" s="250">
        <f>Belgium!C134</f>
        <v>106.95116849447294</v>
      </c>
      <c r="AB35" s="270">
        <f>Belgium!D134</f>
        <v>109.63719684062268</v>
      </c>
    </row>
    <row r="36" spans="1:28" x14ac:dyDescent="0.25">
      <c r="B36" s="74"/>
      <c r="Z36" s="261"/>
      <c r="AA36" s="261"/>
      <c r="AB36" s="261"/>
    </row>
    <row r="37" spans="1:28" x14ac:dyDescent="0.25">
      <c r="A37" s="360" t="s">
        <v>49</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row>
    <row r="38" spans="1:28" x14ac:dyDescent="0.25">
      <c r="A38" s="361" t="s">
        <v>50</v>
      </c>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row>
  </sheetData>
  <mergeCells count="10">
    <mergeCell ref="Z5:AB5"/>
    <mergeCell ref="P4:AB4"/>
    <mergeCell ref="W5:Y5"/>
    <mergeCell ref="B4:K4"/>
    <mergeCell ref="F5:H5"/>
    <mergeCell ref="T5:V5"/>
    <mergeCell ref="C5:E5"/>
    <mergeCell ref="Q5:S5"/>
    <mergeCell ref="I5:K5"/>
    <mergeCell ref="L5:N5"/>
  </mergeCells>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37"/>
  <sheetViews>
    <sheetView zoomScaleNormal="100" workbookViewId="0">
      <pane xSplit="1" ySplit="2" topLeftCell="B3" activePane="bottomRight" state="frozen"/>
      <selection activeCell="L43" sqref="L43:L68"/>
      <selection pane="topRight" activeCell="L43" sqref="L43:L68"/>
      <selection pane="bottomLeft" activeCell="L43" sqref="L43:L68"/>
      <selection pane="bottomRight" activeCell="R9" sqref="R9"/>
    </sheetView>
  </sheetViews>
  <sheetFormatPr defaultRowHeight="15" x14ac:dyDescent="0.25"/>
  <cols>
    <col min="1" max="1" width="47.85546875" customWidth="1"/>
    <col min="2" max="4" width="9.7109375" customWidth="1"/>
    <col min="5" max="5" width="2.85546875" customWidth="1"/>
    <col min="6" max="9" width="10.7109375" customWidth="1"/>
    <col min="10" max="10" width="10.7109375" style="183" customWidth="1"/>
    <col min="11" max="12" width="10.7109375" customWidth="1"/>
    <col min="13" max="13" width="10.7109375" style="205" customWidth="1"/>
    <col min="14" max="16" width="10.7109375" customWidth="1"/>
    <col min="17" max="17" width="2.140625" customWidth="1"/>
  </cols>
  <sheetData>
    <row r="1" spans="1:17" x14ac:dyDescent="0.25">
      <c r="A1" s="23" t="s">
        <v>29</v>
      </c>
      <c r="B1" s="1"/>
      <c r="C1" s="1"/>
      <c r="D1" s="1"/>
      <c r="E1" s="1"/>
    </row>
    <row r="2" spans="1:17" s="1" customFormat="1" ht="30" x14ac:dyDescent="0.25">
      <c r="B2" s="119" t="s">
        <v>25</v>
      </c>
      <c r="C2" s="65" t="s">
        <v>26</v>
      </c>
      <c r="D2" s="65" t="s">
        <v>27</v>
      </c>
      <c r="E2" s="19"/>
      <c r="F2" s="65" t="s">
        <v>53</v>
      </c>
      <c r="G2" s="65" t="s">
        <v>54</v>
      </c>
      <c r="H2" s="65" t="s">
        <v>55</v>
      </c>
      <c r="I2" s="65" t="s">
        <v>56</v>
      </c>
      <c r="J2" s="65" t="s">
        <v>57</v>
      </c>
      <c r="K2" s="65" t="s">
        <v>58</v>
      </c>
      <c r="L2" s="65" t="s">
        <v>59</v>
      </c>
      <c r="M2" s="65" t="s">
        <v>60</v>
      </c>
      <c r="N2" s="65" t="s">
        <v>61</v>
      </c>
      <c r="O2" s="65" t="s">
        <v>62</v>
      </c>
      <c r="P2" s="65" t="s">
        <v>52</v>
      </c>
      <c r="Q2" s="20"/>
    </row>
    <row r="3" spans="1:17" x14ac:dyDescent="0.25">
      <c r="A3" s="1"/>
      <c r="B3" s="83"/>
      <c r="C3" s="83"/>
      <c r="D3" s="83"/>
      <c r="E3" s="83"/>
      <c r="F3" s="74"/>
      <c r="G3" s="74"/>
      <c r="H3" s="87"/>
      <c r="I3" s="74"/>
      <c r="J3" s="122"/>
      <c r="K3" s="74"/>
      <c r="L3" s="74"/>
      <c r="M3" s="209"/>
      <c r="N3" s="74"/>
      <c r="O3" s="74"/>
      <c r="P3" s="122"/>
      <c r="Q3" s="117"/>
    </row>
    <row r="4" spans="1:17" x14ac:dyDescent="0.25">
      <c r="A4" s="22">
        <v>2023</v>
      </c>
      <c r="B4" s="84"/>
      <c r="C4" s="84"/>
      <c r="D4" s="84"/>
      <c r="E4" s="85"/>
      <c r="F4" s="79"/>
      <c r="G4" s="134"/>
      <c r="H4" s="88"/>
      <c r="I4" s="104"/>
      <c r="J4" s="184"/>
      <c r="K4" s="79"/>
      <c r="L4" s="79"/>
      <c r="M4" s="210"/>
      <c r="N4" s="79"/>
      <c r="O4" s="104"/>
      <c r="P4" s="123"/>
      <c r="Q4" s="117"/>
    </row>
    <row r="5" spans="1:17" x14ac:dyDescent="0.25">
      <c r="A5" s="4"/>
      <c r="B5" s="67"/>
      <c r="C5" s="67"/>
      <c r="D5" s="67"/>
      <c r="E5" s="98"/>
      <c r="F5" s="90"/>
      <c r="G5" s="126"/>
      <c r="H5" s="89"/>
      <c r="I5" s="103"/>
      <c r="J5" s="185"/>
      <c r="K5" s="90"/>
      <c r="L5" s="90"/>
      <c r="M5" s="145"/>
      <c r="N5" s="90"/>
      <c r="O5" s="103"/>
      <c r="P5" s="120"/>
      <c r="Q5" s="117"/>
    </row>
    <row r="6" spans="1:17" x14ac:dyDescent="0.25">
      <c r="A6" s="9" t="s">
        <v>3</v>
      </c>
      <c r="B6" s="75"/>
      <c r="C6" s="75"/>
      <c r="D6" s="75"/>
      <c r="E6" s="76"/>
      <c r="F6" s="90"/>
      <c r="G6" s="90"/>
      <c r="H6" s="66"/>
      <c r="I6" s="90"/>
      <c r="J6" s="185"/>
      <c r="K6" s="126"/>
      <c r="L6" s="90"/>
      <c r="M6" s="229"/>
      <c r="N6" s="90"/>
      <c r="O6" s="103"/>
      <c r="P6" s="120"/>
      <c r="Q6" s="117"/>
    </row>
    <row r="7" spans="1:17" x14ac:dyDescent="0.25">
      <c r="A7" s="4" t="s">
        <v>4</v>
      </c>
      <c r="B7" s="144">
        <f>AVERAGE(F7:P7)</f>
        <v>1.4267738048956793</v>
      </c>
      <c r="C7" s="144">
        <f>MIN(F7:P7)</f>
        <v>1.3940560006</v>
      </c>
      <c r="D7" s="144">
        <f>MAX(F7:P7)</f>
        <v>1.5</v>
      </c>
      <c r="E7" s="98"/>
      <c r="F7" s="353">
        <v>1.5</v>
      </c>
      <c r="G7" s="289">
        <v>1.4</v>
      </c>
      <c r="H7" s="90">
        <v>1.4415198291642284</v>
      </c>
      <c r="I7" s="66">
        <v>1.4</v>
      </c>
      <c r="J7" s="157">
        <v>1.3940560006</v>
      </c>
      <c r="K7" s="335">
        <v>1.4</v>
      </c>
      <c r="L7" s="279">
        <v>1.4</v>
      </c>
      <c r="M7" s="66">
        <v>1.4</v>
      </c>
      <c r="N7" s="90">
        <v>1.4</v>
      </c>
      <c r="O7" s="87">
        <v>1.5</v>
      </c>
      <c r="P7" s="120">
        <v>1.4589360240882421</v>
      </c>
      <c r="Q7" s="118"/>
    </row>
    <row r="8" spans="1:17" x14ac:dyDescent="0.25">
      <c r="A8" s="4" t="s">
        <v>5</v>
      </c>
      <c r="B8" s="144">
        <f>AVERAGE(F8:P8)</f>
        <v>1.3305795475881239</v>
      </c>
      <c r="C8" s="144">
        <f>MIN(F8:P8)</f>
        <v>1.2</v>
      </c>
      <c r="D8" s="144">
        <f>MAX(F8:P8)</f>
        <v>1.4061658099467023</v>
      </c>
      <c r="E8" s="98"/>
      <c r="F8" s="353"/>
      <c r="G8" s="289">
        <v>1.4</v>
      </c>
      <c r="H8" s="90">
        <v>1.3384705707582878</v>
      </c>
      <c r="I8" s="66">
        <v>1.4</v>
      </c>
      <c r="J8" s="353"/>
      <c r="K8" s="335">
        <v>1.2</v>
      </c>
      <c r="L8" s="279"/>
      <c r="M8" s="66">
        <v>1.3</v>
      </c>
      <c r="N8" s="90">
        <v>1.3</v>
      </c>
      <c r="O8" s="87">
        <v>1.3</v>
      </c>
      <c r="P8" s="120">
        <v>1.4061658099467023</v>
      </c>
      <c r="Q8" s="118"/>
    </row>
    <row r="9" spans="1:17" x14ac:dyDescent="0.25">
      <c r="A9" s="4" t="s">
        <v>6</v>
      </c>
      <c r="B9" s="144">
        <f>AVERAGE(F9:P9)</f>
        <v>0.30065673488497402</v>
      </c>
      <c r="C9" s="144">
        <f>MIN(F9:P9)</f>
        <v>9.424043835746243E-2</v>
      </c>
      <c r="D9" s="144">
        <f>MAX(F9:P9)</f>
        <v>0.4</v>
      </c>
      <c r="E9" s="98"/>
      <c r="F9" s="353"/>
      <c r="G9" s="289">
        <v>0.3</v>
      </c>
      <c r="H9" s="90">
        <v>0.31101344072232973</v>
      </c>
      <c r="I9" s="66">
        <v>0.3</v>
      </c>
      <c r="J9" s="353"/>
      <c r="K9" s="335">
        <v>0.3</v>
      </c>
      <c r="L9" s="279"/>
      <c r="M9" s="66">
        <v>0.3</v>
      </c>
      <c r="N9" s="90">
        <v>0.4</v>
      </c>
      <c r="O9" s="87">
        <v>0.4</v>
      </c>
      <c r="P9" s="120">
        <v>9.424043835746243E-2</v>
      </c>
      <c r="Q9" s="118"/>
    </row>
    <row r="10" spans="1:17" x14ac:dyDescent="0.25">
      <c r="A10" s="4" t="s">
        <v>7</v>
      </c>
      <c r="B10" s="144">
        <f>AVERAGE(F10:P10)</f>
        <v>5.1275244281773871</v>
      </c>
      <c r="C10" s="144">
        <f>MIN(F10:P10)</f>
        <v>4.9792922666128892</v>
      </c>
      <c r="D10" s="144">
        <f>MAX(F10:P10)</f>
        <v>5.4409031588062096</v>
      </c>
      <c r="E10" s="98"/>
      <c r="F10" s="353"/>
      <c r="G10" s="289">
        <v>5.2</v>
      </c>
      <c r="H10" s="90">
        <v>4.9792922666128892</v>
      </c>
      <c r="I10" s="66">
        <v>5</v>
      </c>
      <c r="J10" s="353"/>
      <c r="K10" s="337">
        <v>5</v>
      </c>
      <c r="L10" s="279"/>
      <c r="M10" s="90">
        <v>5</v>
      </c>
      <c r="N10" s="90">
        <v>5.0999999999999996</v>
      </c>
      <c r="O10" s="87">
        <v>5.3</v>
      </c>
      <c r="P10" s="120">
        <v>5.4409031588062096</v>
      </c>
      <c r="Q10" s="118"/>
    </row>
    <row r="11" spans="1:17" x14ac:dyDescent="0.25">
      <c r="A11" s="4" t="s">
        <v>8</v>
      </c>
      <c r="B11" s="144">
        <f>AVERAGE(F11:P11)</f>
        <v>2.8276560991336073</v>
      </c>
      <c r="C11" s="144">
        <f>MIN(F11:P11)</f>
        <v>2.1554496439023962</v>
      </c>
      <c r="D11" s="144">
        <f>MAX(F11:P11)</f>
        <v>5.0828308517656406</v>
      </c>
      <c r="E11" s="98"/>
      <c r="F11" s="353"/>
      <c r="G11" s="289"/>
      <c r="H11" s="90">
        <v>2.1554496439023962</v>
      </c>
      <c r="I11" s="66"/>
      <c r="J11" s="353"/>
      <c r="K11" s="337">
        <v>2.2000000000000002</v>
      </c>
      <c r="L11" s="279"/>
      <c r="M11" s="66">
        <v>2.2999999999999998</v>
      </c>
      <c r="N11" s="90"/>
      <c r="O11" s="87">
        <v>2.4</v>
      </c>
      <c r="P11" s="120">
        <v>5.0828308517656406</v>
      </c>
      <c r="Q11" s="118"/>
    </row>
    <row r="12" spans="1:17" x14ac:dyDescent="0.25">
      <c r="A12" s="4" t="s">
        <v>9</v>
      </c>
      <c r="B12" s="144">
        <f>AVERAGE(F12:P12)</f>
        <v>8.4847270805605799</v>
      </c>
      <c r="C12" s="144">
        <f>MIN(F12:P12)</f>
        <v>8.3000000000000007</v>
      </c>
      <c r="D12" s="144">
        <f>MAX(F12:P12)</f>
        <v>8.636022312550363</v>
      </c>
      <c r="E12" s="98"/>
      <c r="F12" s="353"/>
      <c r="G12" s="289"/>
      <c r="H12" s="90">
        <v>8.3876130902525325</v>
      </c>
      <c r="I12" s="66"/>
      <c r="J12" s="353"/>
      <c r="K12" s="337">
        <v>8.3000000000000007</v>
      </c>
      <c r="L12" s="279"/>
      <c r="M12" s="66">
        <v>8.5</v>
      </c>
      <c r="N12" s="90"/>
      <c r="O12" s="87">
        <v>8.6</v>
      </c>
      <c r="P12" s="120">
        <v>8.636022312550363</v>
      </c>
      <c r="Q12" s="118"/>
    </row>
    <row r="13" spans="1:17" x14ac:dyDescent="0.25">
      <c r="A13" s="4" t="s">
        <v>10</v>
      </c>
      <c r="B13" s="144">
        <f>AVERAGE(F13:P13)</f>
        <v>-4.6307832759696206</v>
      </c>
      <c r="C13" s="144">
        <f>MIN(F13:P13)</f>
        <v>-4.8</v>
      </c>
      <c r="D13" s="144">
        <f>MAX(F13:P13)</f>
        <v>-4.5</v>
      </c>
      <c r="E13" s="98"/>
      <c r="F13" s="353"/>
      <c r="G13" s="289"/>
      <c r="H13" s="90">
        <v>-4.5218791041483293</v>
      </c>
      <c r="I13" s="66"/>
      <c r="J13" s="353"/>
      <c r="K13" s="337">
        <v>-4.5</v>
      </c>
      <c r="L13" s="279"/>
      <c r="M13" s="66">
        <v>-4.5999999999999996</v>
      </c>
      <c r="N13" s="90"/>
      <c r="O13" s="87">
        <v>-4.8</v>
      </c>
      <c r="P13" s="120">
        <v>-4.7320372756997742</v>
      </c>
      <c r="Q13" s="118"/>
    </row>
    <row r="14" spans="1:17" x14ac:dyDescent="0.25">
      <c r="A14" s="4" t="s">
        <v>11</v>
      </c>
      <c r="B14" s="144">
        <f>AVERAGE(F14:P14)</f>
        <v>0.2108056886685849</v>
      </c>
      <c r="C14" s="144">
        <f>MIN(F14:P14)</f>
        <v>0.1734637020307348</v>
      </c>
      <c r="D14" s="144">
        <f>MAX(F14:P14)</f>
        <v>0.3</v>
      </c>
      <c r="E14" s="98"/>
      <c r="F14" s="353"/>
      <c r="G14" s="289"/>
      <c r="H14" s="90">
        <v>0.1734637020307348</v>
      </c>
      <c r="I14" s="66">
        <v>0.2</v>
      </c>
      <c r="J14" s="353"/>
      <c r="K14" s="337">
        <v>0.3</v>
      </c>
      <c r="L14" s="279"/>
      <c r="M14" s="66">
        <v>0.2</v>
      </c>
      <c r="N14" s="90">
        <v>0.2</v>
      </c>
      <c r="O14" s="87">
        <v>0.2</v>
      </c>
      <c r="P14" s="120">
        <v>0.20217611864935964</v>
      </c>
      <c r="Q14" s="118"/>
    </row>
    <row r="15" spans="1:17" x14ac:dyDescent="0.25">
      <c r="A15" s="4" t="s">
        <v>12</v>
      </c>
      <c r="B15" s="144">
        <f>AVERAGE(F15:P15)</f>
        <v>-1.1734252952736104</v>
      </c>
      <c r="C15" s="144">
        <f>MIN(F15:P15)</f>
        <v>-1.4</v>
      </c>
      <c r="D15" s="144">
        <f>MAX(F15:P15)</f>
        <v>-1.1000000000000001</v>
      </c>
      <c r="E15" s="98"/>
      <c r="F15" s="353"/>
      <c r="G15" s="289">
        <v>-1.2</v>
      </c>
      <c r="H15" s="90">
        <v>-1.1748465068958658</v>
      </c>
      <c r="I15" s="66">
        <v>-1.2</v>
      </c>
      <c r="J15" s="353"/>
      <c r="K15" s="337">
        <v>-1.1000000000000001</v>
      </c>
      <c r="L15" s="279"/>
      <c r="M15" s="66">
        <v>-1.4</v>
      </c>
      <c r="N15" s="90">
        <v>-1.1000000000000001</v>
      </c>
      <c r="O15" s="87">
        <v>-1.1000000000000001</v>
      </c>
      <c r="P15" s="120">
        <v>-1.1125558552930181</v>
      </c>
      <c r="Q15" s="118"/>
    </row>
    <row r="16" spans="1:17" x14ac:dyDescent="0.25">
      <c r="A16" s="4" t="s">
        <v>13</v>
      </c>
      <c r="B16" s="144">
        <f>AVERAGE(F16:P16)</f>
        <v>-0.36446651225947846</v>
      </c>
      <c r="C16" s="144">
        <f>MIN(F16:P16)</f>
        <v>-0.6</v>
      </c>
      <c r="D16" s="144">
        <f>MAX(F16:P16)</f>
        <v>-0.2</v>
      </c>
      <c r="E16" s="98"/>
      <c r="F16" s="353"/>
      <c r="G16" s="289">
        <v>-0.4</v>
      </c>
      <c r="H16" s="90">
        <v>-0.42179061787976924</v>
      </c>
      <c r="I16" s="66">
        <v>-0.4</v>
      </c>
      <c r="J16" s="353"/>
      <c r="K16" s="337">
        <v>-0.3</v>
      </c>
      <c r="L16" s="279"/>
      <c r="M16" s="66">
        <v>-0.6</v>
      </c>
      <c r="N16" s="90">
        <v>-0.3</v>
      </c>
      <c r="O16" s="87">
        <v>-0.2</v>
      </c>
      <c r="P16" s="120">
        <v>-0.29394148019605826</v>
      </c>
      <c r="Q16" s="118"/>
    </row>
    <row r="17" spans="1:17" x14ac:dyDescent="0.25">
      <c r="A17" s="4" t="s">
        <v>14</v>
      </c>
      <c r="B17" s="144">
        <f>AVERAGE(F17:P17)</f>
        <v>-0.70984048017641521</v>
      </c>
      <c r="C17" s="144">
        <f>MIN(F17:P17)</f>
        <v>-0.77888273367064365</v>
      </c>
      <c r="D17" s="144">
        <f>MAX(F17:P17)</f>
        <v>-0.69000062756426317</v>
      </c>
      <c r="E17" s="98"/>
      <c r="F17" s="353"/>
      <c r="G17" s="289"/>
      <c r="H17" s="90">
        <v>-0.69000062756426317</v>
      </c>
      <c r="I17" s="66">
        <v>-0.7</v>
      </c>
      <c r="J17" s="353"/>
      <c r="K17" s="337">
        <v>-0.7</v>
      </c>
      <c r="L17" s="279"/>
      <c r="M17" s="66">
        <v>-0.7</v>
      </c>
      <c r="N17" s="90">
        <v>-0.7</v>
      </c>
      <c r="O17" s="87">
        <v>-0.7</v>
      </c>
      <c r="P17" s="120">
        <v>-0.77888273367064365</v>
      </c>
      <c r="Q17" s="118"/>
    </row>
    <row r="18" spans="1:17" x14ac:dyDescent="0.25">
      <c r="A18" s="4"/>
      <c r="B18" s="67"/>
      <c r="C18" s="67"/>
      <c r="D18" s="67"/>
      <c r="E18" s="98"/>
      <c r="F18" s="353"/>
      <c r="G18" s="289"/>
      <c r="H18" s="90"/>
      <c r="I18" s="66"/>
      <c r="J18" s="353"/>
      <c r="K18" s="337"/>
      <c r="L18" s="279"/>
      <c r="M18" s="66"/>
      <c r="N18" s="90"/>
      <c r="O18" s="87"/>
      <c r="P18" s="120"/>
      <c r="Q18" s="118"/>
    </row>
    <row r="19" spans="1:17" x14ac:dyDescent="0.25">
      <c r="A19" s="9" t="s">
        <v>15</v>
      </c>
      <c r="B19" s="75"/>
      <c r="C19" s="75"/>
      <c r="D19" s="75"/>
      <c r="E19" s="76"/>
      <c r="F19" s="353"/>
      <c r="G19" s="289"/>
      <c r="H19" s="90"/>
      <c r="I19" s="66"/>
      <c r="J19" s="353"/>
      <c r="K19" s="335"/>
      <c r="L19" s="279"/>
      <c r="M19" s="66"/>
      <c r="N19" s="90"/>
      <c r="O19" s="87"/>
      <c r="P19" s="120"/>
      <c r="Q19" s="118"/>
    </row>
    <row r="20" spans="1:17" x14ac:dyDescent="0.25">
      <c r="A20" s="4" t="s">
        <v>16</v>
      </c>
      <c r="B20" s="144">
        <f>AVERAGE(F20:P20)</f>
        <v>0.70038306852980448</v>
      </c>
      <c r="C20" s="144">
        <f>MIN(F20:P20)</f>
        <v>-0.3</v>
      </c>
      <c r="D20" s="144">
        <f>MAX(F20:P20)</f>
        <v>0.9248090863448688</v>
      </c>
      <c r="E20" s="98"/>
      <c r="F20" s="353"/>
      <c r="G20" s="289"/>
      <c r="H20" s="90">
        <v>0.9248090863448688</v>
      </c>
      <c r="I20" s="66"/>
      <c r="J20" s="353"/>
      <c r="K20" s="265">
        <v>0.9</v>
      </c>
      <c r="L20" s="344"/>
      <c r="M20" s="66">
        <v>0.9</v>
      </c>
      <c r="N20" s="90">
        <v>-0.3</v>
      </c>
      <c r="O20" s="87">
        <v>0.9</v>
      </c>
      <c r="P20" s="120">
        <v>0.8774893248339577</v>
      </c>
      <c r="Q20" s="118"/>
    </row>
    <row r="21" spans="1:17" x14ac:dyDescent="0.25">
      <c r="A21" s="4" t="s">
        <v>17</v>
      </c>
      <c r="B21" s="144">
        <f>AVERAGE(F21:P21)</f>
        <v>5.603263338324064</v>
      </c>
      <c r="C21" s="144">
        <f>MIN(F21:P21)</f>
        <v>5.5</v>
      </c>
      <c r="D21" s="144">
        <f>MAX(F21:P21)</f>
        <v>5.8</v>
      </c>
      <c r="E21" s="98"/>
      <c r="F21" s="353"/>
      <c r="G21" s="289">
        <v>5.5</v>
      </c>
      <c r="H21" s="90">
        <v>5.532306134259259</v>
      </c>
      <c r="I21" s="66">
        <v>5.5</v>
      </c>
      <c r="J21" s="353"/>
      <c r="K21" s="265">
        <v>5.8</v>
      </c>
      <c r="L21" s="344"/>
      <c r="M21" s="66">
        <v>5.6</v>
      </c>
      <c r="N21" s="90">
        <v>5.7</v>
      </c>
      <c r="O21" s="87">
        <v>5.6</v>
      </c>
      <c r="P21" s="120">
        <v>5.59380057233325</v>
      </c>
      <c r="Q21" s="118"/>
    </row>
    <row r="22" spans="1:17" x14ac:dyDescent="0.25">
      <c r="A22" s="4"/>
      <c r="B22" s="67"/>
      <c r="C22" s="67"/>
      <c r="D22" s="67"/>
      <c r="E22" s="98"/>
      <c r="F22" s="353"/>
      <c r="G22" s="289"/>
      <c r="H22" s="90"/>
      <c r="I22" s="66"/>
      <c r="J22" s="353"/>
      <c r="K22" s="344"/>
      <c r="L22" s="344"/>
      <c r="M22" s="66"/>
      <c r="N22" s="90"/>
      <c r="O22" s="87"/>
      <c r="P22" s="120"/>
      <c r="Q22" s="118"/>
    </row>
    <row r="23" spans="1:17" x14ac:dyDescent="0.25">
      <c r="A23" s="9" t="s">
        <v>18</v>
      </c>
      <c r="B23" s="75"/>
      <c r="C23" s="75"/>
      <c r="D23" s="75"/>
      <c r="E23" s="76"/>
      <c r="F23" s="353"/>
      <c r="G23" s="289"/>
      <c r="H23" s="90"/>
      <c r="I23" s="66"/>
      <c r="J23" s="353"/>
      <c r="K23" s="344"/>
      <c r="L23" s="344"/>
      <c r="M23" s="66"/>
      <c r="N23" s="90"/>
      <c r="O23" s="87"/>
      <c r="P23" s="120"/>
      <c r="Q23" s="118"/>
    </row>
    <row r="24" spans="1:17" x14ac:dyDescent="0.25">
      <c r="A24" s="226" t="s">
        <v>44</v>
      </c>
      <c r="B24" s="144">
        <f>AVERAGE(F24:P24)</f>
        <v>2.3789620958766191</v>
      </c>
      <c r="C24" s="144">
        <f>MIN(F24:P24)</f>
        <v>2</v>
      </c>
      <c r="D24" s="144">
        <f>MAX(F24:P24)</f>
        <v>3</v>
      </c>
      <c r="E24" s="98"/>
      <c r="F24" s="353">
        <v>2.4</v>
      </c>
      <c r="G24" s="289">
        <v>2.8</v>
      </c>
      <c r="H24" s="90">
        <v>2.2413218174258009</v>
      </c>
      <c r="I24" s="66">
        <v>2.2000000000000002</v>
      </c>
      <c r="J24" s="353">
        <v>2.2999999999999998</v>
      </c>
      <c r="K24" s="344">
        <v>3</v>
      </c>
      <c r="L24" s="74">
        <v>2.3502835098320758</v>
      </c>
      <c r="M24" s="66">
        <v>2.2999999999999998</v>
      </c>
      <c r="N24" s="90">
        <v>2.2999999999999998</v>
      </c>
      <c r="O24" s="87">
        <v>2</v>
      </c>
      <c r="P24" s="120">
        <v>2.2769777273849323</v>
      </c>
      <c r="Q24" s="118"/>
    </row>
    <row r="25" spans="1:17" s="195" customFormat="1" x14ac:dyDescent="0.25">
      <c r="A25" s="227" t="s">
        <v>45</v>
      </c>
      <c r="B25" s="157">
        <f>AVERAGE(F25:P25)</f>
        <v>6.0002382676998964</v>
      </c>
      <c r="C25" s="157">
        <f>MIN(F25:P25)</f>
        <v>5.9889065283615484</v>
      </c>
      <c r="D25" s="157">
        <f>MAX(F25:P25)</f>
        <v>6.0112777709655285</v>
      </c>
      <c r="E25" s="225"/>
      <c r="F25" s="353"/>
      <c r="G25" s="289"/>
      <c r="H25" s="90"/>
      <c r="I25" s="90">
        <v>6</v>
      </c>
      <c r="J25" s="353"/>
      <c r="K25" s="344"/>
      <c r="L25" s="74">
        <v>6.0010070391724035</v>
      </c>
      <c r="M25" s="257"/>
      <c r="N25" s="90">
        <v>6</v>
      </c>
      <c r="O25" s="87">
        <v>6.0112777709655285</v>
      </c>
      <c r="P25" s="120">
        <v>5.9889065283615484</v>
      </c>
      <c r="Q25" s="118"/>
    </row>
    <row r="26" spans="1:17" x14ac:dyDescent="0.25">
      <c r="A26" s="4" t="s">
        <v>19</v>
      </c>
      <c r="B26" s="144">
        <f>AVERAGE(F26:P26)</f>
        <v>3.8605781756644504</v>
      </c>
      <c r="C26" s="144">
        <f>MIN(F26:P26)</f>
        <v>3.7</v>
      </c>
      <c r="D26" s="144">
        <f>MAX(F26:P26)</f>
        <v>3.9817345269933524</v>
      </c>
      <c r="E26" s="98"/>
      <c r="F26" s="353"/>
      <c r="G26" s="289"/>
      <c r="H26" s="90"/>
      <c r="I26" s="66">
        <v>3.9</v>
      </c>
      <c r="J26" s="353"/>
      <c r="K26" s="344"/>
      <c r="L26" s="344"/>
      <c r="M26" s="257"/>
      <c r="N26" s="90">
        <v>3.7</v>
      </c>
      <c r="O26" s="87"/>
      <c r="P26" s="120">
        <v>3.9817345269933524</v>
      </c>
      <c r="Q26" s="118"/>
    </row>
    <row r="27" spans="1:17" x14ac:dyDescent="0.25">
      <c r="A27" s="4"/>
      <c r="B27" s="67"/>
      <c r="C27" s="67"/>
      <c r="D27" s="67"/>
      <c r="E27" s="98"/>
      <c r="F27" s="353"/>
      <c r="G27" s="289"/>
      <c r="H27" s="90"/>
      <c r="I27" s="66"/>
      <c r="J27" s="353"/>
      <c r="K27" s="335"/>
      <c r="L27" s="231"/>
      <c r="M27" s="66"/>
      <c r="N27" s="90"/>
      <c r="O27" s="87"/>
      <c r="P27" s="120"/>
      <c r="Q27" s="118"/>
    </row>
    <row r="28" spans="1:17" x14ac:dyDescent="0.25">
      <c r="A28" s="9" t="s">
        <v>20</v>
      </c>
      <c r="B28" s="144">
        <f>AVERAGE(F28:P28)</f>
        <v>-0.63667616003827621</v>
      </c>
      <c r="C28" s="144">
        <f>MIN(F28:P28)</f>
        <v>-2</v>
      </c>
      <c r="D28" s="144">
        <f>MAX(F28:P28)</f>
        <v>7.3092714150374258E-2</v>
      </c>
      <c r="E28" s="76"/>
      <c r="F28" s="353"/>
      <c r="G28" s="289"/>
      <c r="H28" s="90">
        <v>-0.44314967438003167</v>
      </c>
      <c r="I28" s="66">
        <v>-0.2</v>
      </c>
      <c r="J28" s="157">
        <v>-0.75</v>
      </c>
      <c r="K28" s="335"/>
      <c r="L28" s="90"/>
      <c r="M28" s="90">
        <v>-2</v>
      </c>
      <c r="N28" s="90">
        <v>-0.5</v>
      </c>
      <c r="O28" s="87"/>
      <c r="P28" s="120">
        <v>7.3092714150374258E-2</v>
      </c>
      <c r="Q28" s="118"/>
    </row>
    <row r="29" spans="1:17" x14ac:dyDescent="0.25">
      <c r="A29" s="4"/>
      <c r="B29" s="67"/>
      <c r="C29" s="67"/>
      <c r="D29" s="67"/>
      <c r="E29" s="98"/>
      <c r="F29" s="353"/>
      <c r="G29" s="289"/>
      <c r="H29" s="90"/>
      <c r="I29" s="66"/>
      <c r="J29" s="353"/>
      <c r="K29" s="335"/>
      <c r="L29" s="90"/>
      <c r="M29" s="66"/>
      <c r="N29" s="90"/>
      <c r="O29" s="87"/>
      <c r="P29" s="120"/>
      <c r="Q29" s="118"/>
    </row>
    <row r="30" spans="1:17" x14ac:dyDescent="0.25">
      <c r="A30" s="9" t="s">
        <v>21</v>
      </c>
      <c r="B30" s="75"/>
      <c r="C30" s="75"/>
      <c r="D30" s="75"/>
      <c r="E30" s="76"/>
      <c r="F30" s="353"/>
      <c r="G30" s="289"/>
      <c r="H30" s="90"/>
      <c r="I30" s="66"/>
      <c r="J30" s="353"/>
      <c r="K30" s="335"/>
      <c r="L30" s="90"/>
      <c r="M30" s="66"/>
      <c r="N30" s="90"/>
      <c r="O30" s="87"/>
      <c r="P30" s="120"/>
      <c r="Q30" s="118"/>
    </row>
    <row r="31" spans="1:17" x14ac:dyDescent="0.25">
      <c r="A31" s="10" t="s">
        <v>22</v>
      </c>
      <c r="B31" s="144">
        <f>AVERAGE(F31:P31)</f>
        <v>-4.7144998659106347</v>
      </c>
      <c r="C31" s="144">
        <f>MIN(F31:P31)</f>
        <v>-5.0999999999999996</v>
      </c>
      <c r="D31" s="144">
        <f>MAX(F31:P31)</f>
        <v>-4</v>
      </c>
      <c r="E31" s="77"/>
      <c r="F31" s="353"/>
      <c r="G31" s="289">
        <v>-5</v>
      </c>
      <c r="H31" s="90">
        <v>-4.5314068378678227</v>
      </c>
      <c r="I31" s="66">
        <v>-4.9000000000000004</v>
      </c>
      <c r="J31" s="157">
        <v>-5</v>
      </c>
      <c r="K31" s="335">
        <v>-4.8</v>
      </c>
      <c r="L31" s="90"/>
      <c r="M31" s="66">
        <v>-4.8</v>
      </c>
      <c r="N31" s="90">
        <v>-4</v>
      </c>
      <c r="O31" s="87">
        <v>-5.0999999999999996</v>
      </c>
      <c r="P31" s="120">
        <v>-4.2990919553278815</v>
      </c>
      <c r="Q31" s="118"/>
    </row>
    <row r="32" spans="1:17" x14ac:dyDescent="0.25">
      <c r="A32" s="10" t="s">
        <v>23</v>
      </c>
      <c r="B32" s="144">
        <f>AVERAGE(F32:P32)</f>
        <v>-2.8493581068727694</v>
      </c>
      <c r="C32" s="144">
        <f>MIN(F32:P32)</f>
        <v>-3.2</v>
      </c>
      <c r="D32" s="144">
        <f>MAX(F32:P32)</f>
        <v>-2.2999999999999998</v>
      </c>
      <c r="E32" s="77"/>
      <c r="F32" s="353"/>
      <c r="G32" s="289">
        <v>-3.1</v>
      </c>
      <c r="H32" s="90">
        <v>-2.844586231933703</v>
      </c>
      <c r="I32" s="66">
        <v>-3.2</v>
      </c>
      <c r="J32" s="353"/>
      <c r="K32" s="335">
        <v>-3.1</v>
      </c>
      <c r="L32" s="90"/>
      <c r="M32" s="66">
        <v>-2.9</v>
      </c>
      <c r="N32" s="90">
        <v>-2.2999999999999998</v>
      </c>
      <c r="O32" s="87"/>
      <c r="P32" s="120">
        <v>-2.5009205161756785</v>
      </c>
      <c r="Q32" s="118"/>
    </row>
    <row r="33" spans="1:17" x14ac:dyDescent="0.25">
      <c r="A33" s="11" t="s">
        <v>24</v>
      </c>
      <c r="B33" s="69">
        <f>AVERAGE(F33:P33)</f>
        <v>105.16900897230742</v>
      </c>
      <c r="C33" s="69">
        <f>MIN(F33:P33)</f>
        <v>103.1</v>
      </c>
      <c r="D33" s="69">
        <f>MAX(F33:P33)</f>
        <v>106.7</v>
      </c>
      <c r="E33" s="77"/>
      <c r="F33" s="349"/>
      <c r="G33" s="290">
        <v>105.5</v>
      </c>
      <c r="H33" s="91">
        <v>103.61233636599833</v>
      </c>
      <c r="I33" s="101">
        <v>106.3</v>
      </c>
      <c r="J33" s="91"/>
      <c r="K33" s="336">
        <v>104.6</v>
      </c>
      <c r="L33" s="91"/>
      <c r="M33" s="101">
        <v>106.2</v>
      </c>
      <c r="N33" s="91">
        <v>103.1</v>
      </c>
      <c r="O33" s="320">
        <v>106.7</v>
      </c>
      <c r="P33" s="121">
        <v>105.33973541246102</v>
      </c>
      <c r="Q33" s="118"/>
    </row>
    <row r="34" spans="1:17" s="170" customFormat="1" x14ac:dyDescent="0.25">
      <c r="A34" s="18"/>
      <c r="B34" s="160"/>
      <c r="C34" s="160"/>
      <c r="D34" s="160"/>
      <c r="E34" s="77"/>
      <c r="F34" s="182"/>
      <c r="G34" s="182"/>
      <c r="H34" s="187"/>
      <c r="I34" s="182"/>
      <c r="J34" s="186"/>
      <c r="K34" s="182"/>
      <c r="L34" s="81"/>
      <c r="M34" s="160"/>
      <c r="N34" s="182"/>
      <c r="O34" s="140"/>
      <c r="P34" s="188"/>
      <c r="Q34" s="118"/>
    </row>
    <row r="35" spans="1:17" s="170" customFormat="1" x14ac:dyDescent="0.25">
      <c r="A35" s="18"/>
      <c r="B35" s="160"/>
      <c r="C35" s="160"/>
      <c r="D35" s="160"/>
      <c r="E35" s="77"/>
      <c r="F35" s="182"/>
      <c r="G35" s="182"/>
      <c r="H35" s="187"/>
      <c r="I35" s="182"/>
      <c r="J35" s="186"/>
      <c r="K35" s="182"/>
      <c r="L35" s="81"/>
      <c r="M35" s="160"/>
      <c r="N35" s="182"/>
      <c r="O35" s="140"/>
      <c r="P35" s="188"/>
      <c r="Q35" s="118"/>
    </row>
    <row r="36" spans="1:17" s="170" customFormat="1" x14ac:dyDescent="0.25">
      <c r="A36" s="17" t="s">
        <v>28</v>
      </c>
      <c r="B36" s="78"/>
      <c r="C36" s="78"/>
      <c r="D36" s="78"/>
      <c r="E36" s="76"/>
      <c r="F36" s="79"/>
      <c r="G36" s="79"/>
      <c r="H36" s="88"/>
      <c r="I36" s="79"/>
      <c r="J36" s="123"/>
      <c r="K36" s="79"/>
      <c r="L36" s="79"/>
      <c r="M36" s="212"/>
      <c r="N36" s="79"/>
      <c r="O36" s="88"/>
      <c r="P36" s="123"/>
      <c r="Q36" s="118"/>
    </row>
    <row r="37" spans="1:17" s="170" customFormat="1" x14ac:dyDescent="0.25">
      <c r="A37" s="66" t="s">
        <v>46</v>
      </c>
      <c r="B37" s="157">
        <f>AVERAGE(F37:P37)</f>
        <v>0.14994256345987902</v>
      </c>
      <c r="C37" s="157">
        <f>MIN(F37:P37)</f>
        <v>-0.15</v>
      </c>
      <c r="D37" s="157">
        <f>MAX(F37:P37)</f>
        <v>0.3</v>
      </c>
      <c r="E37" s="74"/>
      <c r="F37" s="90">
        <v>0.3</v>
      </c>
      <c r="G37" s="90">
        <v>0.3</v>
      </c>
      <c r="H37" s="89">
        <v>0.2</v>
      </c>
      <c r="I37" s="90">
        <v>0.1</v>
      </c>
      <c r="J37" s="303">
        <v>-0.15</v>
      </c>
      <c r="K37" s="90">
        <v>0</v>
      </c>
      <c r="L37" s="90">
        <v>0.1</v>
      </c>
      <c r="M37" s="258">
        <v>0.05</v>
      </c>
      <c r="N37" s="246">
        <v>0.15</v>
      </c>
      <c r="O37" s="89">
        <v>0.3</v>
      </c>
      <c r="P37" s="120">
        <v>0.29936819805866932</v>
      </c>
      <c r="Q37" s="118"/>
    </row>
    <row r="38" spans="1:17" s="170" customFormat="1" x14ac:dyDescent="0.25">
      <c r="A38" s="101" t="s">
        <v>47</v>
      </c>
      <c r="B38" s="69">
        <f>AVERAGE(F38:P38)</f>
        <v>0.17238772652349346</v>
      </c>
      <c r="C38" s="69">
        <f>MIN(F38:P38)</f>
        <v>0</v>
      </c>
      <c r="D38" s="69">
        <f>MAX(F38:P38)</f>
        <v>0.33626499175842817</v>
      </c>
      <c r="E38" s="74"/>
      <c r="F38" s="91">
        <v>0.2</v>
      </c>
      <c r="G38" s="91">
        <v>0.3</v>
      </c>
      <c r="H38" s="249">
        <v>0.1</v>
      </c>
      <c r="I38" s="91">
        <v>0.3</v>
      </c>
      <c r="J38" s="121">
        <v>0</v>
      </c>
      <c r="K38" s="91">
        <v>0</v>
      </c>
      <c r="L38" s="242">
        <v>0.06</v>
      </c>
      <c r="M38" s="295">
        <v>0.15</v>
      </c>
      <c r="N38" s="242">
        <v>0.25</v>
      </c>
      <c r="O38" s="253">
        <v>0.2</v>
      </c>
      <c r="P38" s="121">
        <v>0.33626499175842817</v>
      </c>
      <c r="Q38" s="118"/>
    </row>
    <row r="39" spans="1:17" x14ac:dyDescent="0.25">
      <c r="A39" s="21"/>
      <c r="B39" s="18"/>
      <c r="C39" s="18"/>
      <c r="D39" s="18"/>
      <c r="E39" s="18"/>
      <c r="M39" s="138"/>
      <c r="O39" s="142"/>
      <c r="P39" s="170"/>
    </row>
    <row r="40" spans="1:17" s="139" customFormat="1" x14ac:dyDescent="0.25">
      <c r="A40" s="18"/>
      <c r="B40" s="18"/>
      <c r="C40" s="18"/>
      <c r="D40" s="18"/>
      <c r="E40" s="18"/>
      <c r="J40" s="183"/>
      <c r="M40" s="138"/>
      <c r="O40" s="142"/>
      <c r="P40" s="170"/>
    </row>
    <row r="41" spans="1:17" s="139" customFormat="1" x14ac:dyDescent="0.25">
      <c r="A41" s="22">
        <v>2024</v>
      </c>
      <c r="B41" s="84"/>
      <c r="C41" s="84"/>
      <c r="D41" s="84"/>
      <c r="E41" s="85"/>
      <c r="F41" s="79"/>
      <c r="G41" s="79"/>
      <c r="H41" s="88"/>
      <c r="I41" s="104"/>
      <c r="J41" s="123"/>
      <c r="K41" s="79"/>
      <c r="L41" s="79"/>
      <c r="M41" s="212"/>
      <c r="N41" s="79"/>
      <c r="O41" s="255"/>
      <c r="P41" s="123"/>
      <c r="Q41" s="117"/>
    </row>
    <row r="42" spans="1:17" s="139" customFormat="1" x14ac:dyDescent="0.25">
      <c r="A42" s="4"/>
      <c r="B42" s="144"/>
      <c r="C42" s="144"/>
      <c r="D42" s="144"/>
      <c r="E42" s="153"/>
      <c r="F42" s="90"/>
      <c r="G42" s="90"/>
      <c r="H42" s="89"/>
      <c r="I42" s="103"/>
      <c r="J42" s="120"/>
      <c r="K42" s="90"/>
      <c r="L42" s="90"/>
      <c r="M42" s="266"/>
      <c r="N42" s="90"/>
      <c r="O42" s="256"/>
      <c r="P42" s="120"/>
      <c r="Q42" s="117"/>
    </row>
    <row r="43" spans="1:17" s="139" customFormat="1" x14ac:dyDescent="0.25">
      <c r="A43" s="9" t="s">
        <v>3</v>
      </c>
      <c r="B43" s="75"/>
      <c r="C43" s="75"/>
      <c r="D43" s="75"/>
      <c r="E43" s="76"/>
      <c r="F43" s="90"/>
      <c r="G43" s="90"/>
      <c r="H43" s="89"/>
      <c r="I43" s="90"/>
      <c r="J43" s="240"/>
      <c r="K43" s="90"/>
      <c r="L43" s="90"/>
      <c r="M43" s="266"/>
      <c r="N43" s="90"/>
      <c r="O43" s="256"/>
      <c r="P43" s="120"/>
      <c r="Q43" s="117"/>
    </row>
    <row r="44" spans="1:17" s="139" customFormat="1" x14ac:dyDescent="0.25">
      <c r="A44" s="4" t="s">
        <v>4</v>
      </c>
      <c r="B44" s="144">
        <f>AVERAGE(F44:P44)</f>
        <v>0.97180033231937979</v>
      </c>
      <c r="C44" s="144">
        <f>MIN(F44:P44)</f>
        <v>0.54588989760600004</v>
      </c>
      <c r="D44" s="144">
        <f>MAX(F44:P44)</f>
        <v>1.3464095479318594</v>
      </c>
      <c r="E44" s="153"/>
      <c r="F44" s="353">
        <v>1.2</v>
      </c>
      <c r="G44" s="292">
        <v>1.2</v>
      </c>
      <c r="H44" s="90">
        <v>0.72832245024356812</v>
      </c>
      <c r="I44" s="66">
        <v>1.2</v>
      </c>
      <c r="J44" s="157">
        <v>0.54588989760600004</v>
      </c>
      <c r="K44" s="338">
        <v>0.7</v>
      </c>
      <c r="L44" s="90">
        <v>0.76918175973175096</v>
      </c>
      <c r="M44" s="201">
        <v>0.8</v>
      </c>
      <c r="N44" s="90">
        <v>1</v>
      </c>
      <c r="O44" s="87">
        <v>1.2</v>
      </c>
      <c r="P44" s="120">
        <v>1.3464095479318594</v>
      </c>
      <c r="Q44" s="118"/>
    </row>
    <row r="45" spans="1:17" s="139" customFormat="1" x14ac:dyDescent="0.25">
      <c r="A45" s="4" t="s">
        <v>5</v>
      </c>
      <c r="B45" s="144">
        <f>AVERAGE(F45:P45)</f>
        <v>1.2884177923140052</v>
      </c>
      <c r="C45" s="144">
        <f>MIN(F45:P45)</f>
        <v>0.7982777274553543</v>
      </c>
      <c r="D45" s="144">
        <f>MAX(F45:P45)</f>
        <v>1.7090646110566876</v>
      </c>
      <c r="E45" s="153"/>
      <c r="F45" s="353"/>
      <c r="G45" s="292">
        <v>1.5</v>
      </c>
      <c r="H45" s="90">
        <v>0.7982777274553543</v>
      </c>
      <c r="I45" s="66">
        <v>1.7</v>
      </c>
      <c r="J45" s="353"/>
      <c r="K45" s="338">
        <v>0.8</v>
      </c>
      <c r="L45" s="66"/>
      <c r="M45" s="201">
        <v>1.2</v>
      </c>
      <c r="N45" s="90">
        <v>0.9</v>
      </c>
      <c r="O45" s="87">
        <v>1.7</v>
      </c>
      <c r="P45" s="120">
        <v>1.7090646110566876</v>
      </c>
      <c r="Q45" s="118"/>
    </row>
    <row r="46" spans="1:17" s="139" customFormat="1" x14ac:dyDescent="0.25">
      <c r="A46" s="4" t="s">
        <v>6</v>
      </c>
      <c r="B46" s="144">
        <f>AVERAGE(F46:P46)</f>
        <v>0.87546430576242396</v>
      </c>
      <c r="C46" s="144">
        <f>MIN(F46:P46)</f>
        <v>0.4</v>
      </c>
      <c r="D46" s="144">
        <f>MAX(F46:P46)</f>
        <v>1.2</v>
      </c>
      <c r="E46" s="153"/>
      <c r="F46" s="353"/>
      <c r="G46" s="292">
        <v>1</v>
      </c>
      <c r="H46" s="90">
        <v>0.85779248627257942</v>
      </c>
      <c r="I46" s="66">
        <v>0.9</v>
      </c>
      <c r="J46" s="353"/>
      <c r="K46" s="338">
        <v>0.9</v>
      </c>
      <c r="L46" s="66"/>
      <c r="M46" s="201">
        <v>1.2</v>
      </c>
      <c r="N46" s="90">
        <v>1</v>
      </c>
      <c r="O46" s="87">
        <v>0.4</v>
      </c>
      <c r="P46" s="120">
        <v>0.74592195982681186</v>
      </c>
      <c r="Q46" s="118"/>
    </row>
    <row r="47" spans="1:17" s="139" customFormat="1" x14ac:dyDescent="0.25">
      <c r="A47" s="4" t="s">
        <v>7</v>
      </c>
      <c r="B47" s="144">
        <f>AVERAGE(F47:P47)</f>
        <v>2.547070859563155</v>
      </c>
      <c r="C47" s="144">
        <f>MIN(F47:P47)</f>
        <v>0.75243338661445947</v>
      </c>
      <c r="D47" s="144">
        <f>MAX(F47:P47)</f>
        <v>3.7241334898907796</v>
      </c>
      <c r="E47" s="153"/>
      <c r="F47" s="353"/>
      <c r="G47" s="292">
        <v>3.7</v>
      </c>
      <c r="H47" s="90">
        <v>0.75243338661445947</v>
      </c>
      <c r="I47" s="66">
        <v>2.2000000000000002</v>
      </c>
      <c r="J47" s="353"/>
      <c r="K47" s="340">
        <v>2</v>
      </c>
      <c r="L47" s="66"/>
      <c r="M47" s="201">
        <v>2.7</v>
      </c>
      <c r="N47" s="90">
        <v>2.1</v>
      </c>
      <c r="O47" s="87">
        <v>3.2</v>
      </c>
      <c r="P47" s="120">
        <v>3.7241334898907796</v>
      </c>
      <c r="Q47" s="118"/>
    </row>
    <row r="48" spans="1:17" s="139" customFormat="1" x14ac:dyDescent="0.25">
      <c r="A48" s="4" t="s">
        <v>8</v>
      </c>
      <c r="B48" s="144">
        <f>AVERAGE(F48:P48)</f>
        <v>3.7774889973418921</v>
      </c>
      <c r="C48" s="144">
        <f>MIN(F48:P48)</f>
        <v>0.33256524932943066</v>
      </c>
      <c r="D48" s="144">
        <f>MAX(F48:P48)</f>
        <v>10.55487973738003</v>
      </c>
      <c r="E48" s="153"/>
      <c r="F48" s="353"/>
      <c r="G48" s="292"/>
      <c r="H48" s="90">
        <v>0.33256524932943066</v>
      </c>
      <c r="I48" s="66"/>
      <c r="J48" s="353"/>
      <c r="K48" s="340">
        <v>3</v>
      </c>
      <c r="L48" s="66"/>
      <c r="M48" s="201">
        <v>2.7</v>
      </c>
      <c r="N48" s="90"/>
      <c r="O48" s="87">
        <v>2.2999999999999998</v>
      </c>
      <c r="P48" s="120">
        <v>10.55487973738003</v>
      </c>
      <c r="Q48" s="118"/>
    </row>
    <row r="49" spans="1:17" s="139" customFormat="1" x14ac:dyDescent="0.25">
      <c r="A49" s="4" t="s">
        <v>9</v>
      </c>
      <c r="B49" s="144">
        <f>AVERAGE(F49:P49)</f>
        <v>3.2674631652394637</v>
      </c>
      <c r="C49" s="144">
        <f>MIN(F49:P49)</f>
        <v>1.432828772432404</v>
      </c>
      <c r="D49" s="144">
        <f>MAX(F49:P49)</f>
        <v>4.5</v>
      </c>
      <c r="E49" s="153"/>
      <c r="F49" s="353"/>
      <c r="G49" s="292"/>
      <c r="H49" s="90">
        <v>1.432828772432404</v>
      </c>
      <c r="I49" s="66"/>
      <c r="J49" s="353"/>
      <c r="K49" s="340">
        <v>2.2999999999999998</v>
      </c>
      <c r="L49" s="66"/>
      <c r="M49" s="201">
        <v>3.8</v>
      </c>
      <c r="N49" s="90"/>
      <c r="O49" s="87">
        <v>4.5</v>
      </c>
      <c r="P49" s="120">
        <v>4.304487053764916</v>
      </c>
      <c r="Q49" s="118"/>
    </row>
    <row r="50" spans="1:17" s="139" customFormat="1" x14ac:dyDescent="0.25">
      <c r="A50" s="4" t="s">
        <v>10</v>
      </c>
      <c r="B50" s="144">
        <f>AVERAGE(F50:P50)</f>
        <v>-1.4150495238695644</v>
      </c>
      <c r="C50" s="144">
        <f>MIN(F50:P50)</f>
        <v>-2.5675284814927757</v>
      </c>
      <c r="D50" s="144">
        <f>MAX(F50:P50)</f>
        <v>-0.2</v>
      </c>
      <c r="E50" s="153"/>
      <c r="F50" s="353"/>
      <c r="G50" s="292"/>
      <c r="H50" s="90">
        <v>-1.5077191378550459</v>
      </c>
      <c r="I50" s="66"/>
      <c r="J50" s="353"/>
      <c r="K50" s="340">
        <v>-0.2</v>
      </c>
      <c r="L50" s="66"/>
      <c r="M50" s="201">
        <v>-1.2</v>
      </c>
      <c r="N50" s="90"/>
      <c r="O50" s="87">
        <v>-1.6</v>
      </c>
      <c r="P50" s="120">
        <v>-2.5675284814927757</v>
      </c>
      <c r="Q50" s="118"/>
    </row>
    <row r="51" spans="1:17" s="139" customFormat="1" x14ac:dyDescent="0.25">
      <c r="A51" s="4" t="s">
        <v>11</v>
      </c>
      <c r="B51" s="144">
        <f>AVERAGE(F51:P51)</f>
        <v>3.4287324909624945E-3</v>
      </c>
      <c r="C51" s="144">
        <f>MIN(F51:P51)</f>
        <v>-6.3292968869612887E-2</v>
      </c>
      <c r="D51" s="144">
        <f>MAX(F51:P51)</f>
        <v>0.1</v>
      </c>
      <c r="E51" s="153"/>
      <c r="F51" s="353"/>
      <c r="G51" s="292"/>
      <c r="H51" s="90">
        <v>-1.2705903693649649E-2</v>
      </c>
      <c r="I51" s="90">
        <v>0</v>
      </c>
      <c r="J51" s="353"/>
      <c r="K51" s="340">
        <v>0</v>
      </c>
      <c r="L51" s="66"/>
      <c r="M51" s="81">
        <v>0</v>
      </c>
      <c r="N51" s="90">
        <v>0</v>
      </c>
      <c r="O51" s="87">
        <v>0.1</v>
      </c>
      <c r="P51" s="120">
        <v>-6.3292968869612887E-2</v>
      </c>
      <c r="Q51" s="118"/>
    </row>
    <row r="52" spans="1:17" s="139" customFormat="1" x14ac:dyDescent="0.25">
      <c r="A52" s="4" t="s">
        <v>12</v>
      </c>
      <c r="B52" s="144">
        <f>AVERAGE(F52:P52)</f>
        <v>8.9310048574195444E-3</v>
      </c>
      <c r="C52" s="144">
        <f>MIN(F52:P52)</f>
        <v>-0.7</v>
      </c>
      <c r="D52" s="144">
        <f>MAX(F52:P52)</f>
        <v>1</v>
      </c>
      <c r="E52" s="153"/>
      <c r="F52" s="353"/>
      <c r="G52" s="292">
        <v>0.3</v>
      </c>
      <c r="H52" s="90">
        <v>-0.10987331151914859</v>
      </c>
      <c r="I52" s="66">
        <v>-0.5</v>
      </c>
      <c r="J52" s="353"/>
      <c r="K52" s="340">
        <v>-0.1</v>
      </c>
      <c r="L52" s="66"/>
      <c r="M52" s="201">
        <v>-0.7</v>
      </c>
      <c r="N52" s="90">
        <v>0.1</v>
      </c>
      <c r="O52" s="87">
        <v>1</v>
      </c>
      <c r="P52" s="120">
        <v>8.1321350378504853E-2</v>
      </c>
      <c r="Q52" s="118"/>
    </row>
    <row r="53" spans="1:17" s="139" customFormat="1" x14ac:dyDescent="0.25">
      <c r="A53" s="4" t="s">
        <v>13</v>
      </c>
      <c r="B53" s="144">
        <f>AVERAGE(F53:P53)</f>
        <v>0.43625786199972227</v>
      </c>
      <c r="C53" s="144">
        <f>MIN(F53:P53)</f>
        <v>-0.1</v>
      </c>
      <c r="D53" s="144">
        <f>MAX(F53:P53)</f>
        <v>1.6</v>
      </c>
      <c r="E53" s="153"/>
      <c r="F53" s="353"/>
      <c r="G53" s="292">
        <v>0.6</v>
      </c>
      <c r="H53" s="90">
        <v>-4.1920312869292431E-2</v>
      </c>
      <c r="I53" s="66">
        <v>-0.1</v>
      </c>
      <c r="J53" s="353"/>
      <c r="K53" s="340">
        <v>0.3</v>
      </c>
      <c r="L53" s="66"/>
      <c r="M53" s="201">
        <v>0.1</v>
      </c>
      <c r="N53" s="90">
        <v>0.3</v>
      </c>
      <c r="O53" s="87">
        <v>1.6</v>
      </c>
      <c r="P53" s="120">
        <v>0.7319832088670708</v>
      </c>
      <c r="Q53" s="118"/>
    </row>
    <row r="54" spans="1:17" s="139" customFormat="1" x14ac:dyDescent="0.25">
      <c r="A54" s="4" t="s">
        <v>14</v>
      </c>
      <c r="B54" s="144">
        <f>AVERAGE(F54:P54)</f>
        <v>-0.39184078372497561</v>
      </c>
      <c r="C54" s="144">
        <f>MIN(F54:P54)</f>
        <v>-0.7</v>
      </c>
      <c r="D54" s="144">
        <f>MAX(F54:P54)</f>
        <v>-6.0462242457675959E-2</v>
      </c>
      <c r="E54" s="153"/>
      <c r="F54" s="353"/>
      <c r="G54" s="292"/>
      <c r="H54" s="90">
        <v>-6.0462242457675959E-2</v>
      </c>
      <c r="I54" s="66">
        <v>-0.3</v>
      </c>
      <c r="J54" s="353"/>
      <c r="K54" s="340">
        <v>-0.4</v>
      </c>
      <c r="L54" s="66"/>
      <c r="M54" s="201">
        <v>-0.7</v>
      </c>
      <c r="N54" s="90">
        <v>-0.2</v>
      </c>
      <c r="O54" s="87">
        <v>-0.5</v>
      </c>
      <c r="P54" s="120">
        <v>-0.58242324361715292</v>
      </c>
      <c r="Q54" s="118"/>
    </row>
    <row r="55" spans="1:17" s="139" customFormat="1" x14ac:dyDescent="0.25">
      <c r="A55" s="4"/>
      <c r="B55" s="144"/>
      <c r="C55" s="144"/>
      <c r="D55" s="144"/>
      <c r="E55" s="153"/>
      <c r="F55" s="353"/>
      <c r="G55" s="292"/>
      <c r="H55" s="90"/>
      <c r="I55" s="66"/>
      <c r="J55" s="353"/>
      <c r="K55" s="338"/>
      <c r="L55" s="66"/>
      <c r="M55" s="201"/>
      <c r="N55" s="90"/>
      <c r="O55" s="87"/>
      <c r="P55" s="120"/>
      <c r="Q55" s="118"/>
    </row>
    <row r="56" spans="1:17" s="139" customFormat="1" x14ac:dyDescent="0.25">
      <c r="A56" s="9" t="s">
        <v>15</v>
      </c>
      <c r="B56" s="75"/>
      <c r="C56" s="75"/>
      <c r="D56" s="75"/>
      <c r="E56" s="76"/>
      <c r="F56" s="353"/>
      <c r="G56" s="292"/>
      <c r="H56" s="90"/>
      <c r="I56" s="66"/>
      <c r="J56" s="353"/>
      <c r="K56" s="338"/>
      <c r="L56" s="66"/>
      <c r="M56" s="201"/>
      <c r="N56" s="90"/>
      <c r="O56" s="87"/>
      <c r="P56" s="120"/>
      <c r="Q56" s="118"/>
    </row>
    <row r="57" spans="1:17" s="139" customFormat="1" x14ac:dyDescent="0.25">
      <c r="A57" s="4" t="s">
        <v>16</v>
      </c>
      <c r="B57" s="144">
        <f>AVERAGE(F57:P57)</f>
        <v>0.66798641791902502</v>
      </c>
      <c r="C57" s="144">
        <f>MIN(F57:P57)</f>
        <v>0.1</v>
      </c>
      <c r="D57" s="144">
        <f>MAX(F57:P57)</f>
        <v>1.3799653481775032</v>
      </c>
      <c r="E57" s="153"/>
      <c r="F57" s="353"/>
      <c r="G57" s="292"/>
      <c r="H57" s="90">
        <v>1.3799653481775032</v>
      </c>
      <c r="I57" s="66"/>
      <c r="J57" s="353"/>
      <c r="K57" s="340">
        <v>0.6</v>
      </c>
      <c r="L57" s="66"/>
      <c r="M57" s="201">
        <v>0.7</v>
      </c>
      <c r="N57" s="90">
        <v>0.1</v>
      </c>
      <c r="O57" s="87">
        <v>0.5</v>
      </c>
      <c r="P57" s="120">
        <v>0.72795315933664728</v>
      </c>
      <c r="Q57" s="118"/>
    </row>
    <row r="58" spans="1:17" s="139" customFormat="1" x14ac:dyDescent="0.25">
      <c r="A58" s="4" t="s">
        <v>17</v>
      </c>
      <c r="B58" s="144">
        <f>AVERAGE(F58:P58)</f>
        <v>5.7367880549090939</v>
      </c>
      <c r="C58" s="144">
        <f>MIN(F58:P58)</f>
        <v>5.5239052045624577</v>
      </c>
      <c r="D58" s="144">
        <f>MAX(F58:P58)</f>
        <v>6.3</v>
      </c>
      <c r="E58" s="153"/>
      <c r="F58" s="353"/>
      <c r="G58" s="292">
        <v>5.8</v>
      </c>
      <c r="H58" s="90">
        <v>5.5703992347102895</v>
      </c>
      <c r="I58" s="66">
        <v>5.7</v>
      </c>
      <c r="J58" s="353"/>
      <c r="K58" s="340">
        <v>6.3</v>
      </c>
      <c r="L58" s="66"/>
      <c r="M58" s="201">
        <v>5.7</v>
      </c>
      <c r="N58" s="90">
        <v>5.7</v>
      </c>
      <c r="O58" s="87">
        <v>5.6</v>
      </c>
      <c r="P58" s="120">
        <v>5.5239052045624577</v>
      </c>
      <c r="Q58" s="118"/>
    </row>
    <row r="59" spans="1:17" s="139" customFormat="1" x14ac:dyDescent="0.25">
      <c r="A59" s="4"/>
      <c r="B59" s="144"/>
      <c r="C59" s="144"/>
      <c r="D59" s="144"/>
      <c r="E59" s="153"/>
      <c r="F59" s="353"/>
      <c r="G59" s="292"/>
      <c r="H59" s="90"/>
      <c r="I59" s="66"/>
      <c r="J59" s="353"/>
      <c r="K59" s="338"/>
      <c r="L59" s="66"/>
      <c r="M59" s="201"/>
      <c r="N59" s="90"/>
      <c r="O59" s="87"/>
      <c r="P59" s="120"/>
      <c r="Q59" s="118"/>
    </row>
    <row r="60" spans="1:17" s="139" customFormat="1" x14ac:dyDescent="0.25">
      <c r="A60" s="9" t="s">
        <v>18</v>
      </c>
      <c r="B60" s="75"/>
      <c r="C60" s="75"/>
      <c r="D60" s="75"/>
      <c r="E60" s="76"/>
      <c r="F60" s="353"/>
      <c r="G60" s="292"/>
      <c r="H60" s="90"/>
      <c r="I60" s="66"/>
      <c r="J60" s="353"/>
      <c r="K60" s="338"/>
      <c r="L60" s="66"/>
      <c r="M60" s="201"/>
      <c r="N60" s="90"/>
      <c r="O60" s="87"/>
      <c r="P60" s="120"/>
      <c r="Q60" s="118"/>
    </row>
    <row r="61" spans="1:17" s="139" customFormat="1" x14ac:dyDescent="0.25">
      <c r="A61" s="226" t="s">
        <v>44</v>
      </c>
      <c r="B61" s="144">
        <f>AVERAGE(F61:P61)</f>
        <v>3.359130212922155</v>
      </c>
      <c r="C61" s="144">
        <f>MIN(F61:P61)</f>
        <v>2.2999999999999998</v>
      </c>
      <c r="D61" s="144">
        <f>MAX(F61:P61)</f>
        <v>4.4000000000000004</v>
      </c>
      <c r="E61" s="153"/>
      <c r="F61" s="353">
        <v>4.4000000000000004</v>
      </c>
      <c r="G61" s="292">
        <v>3.9</v>
      </c>
      <c r="H61" s="90">
        <v>2.331797567524152</v>
      </c>
      <c r="I61" s="66">
        <v>2.2999999999999998</v>
      </c>
      <c r="J61" s="353">
        <v>2.6</v>
      </c>
      <c r="K61" s="338">
        <v>3.2</v>
      </c>
      <c r="L61" s="90">
        <v>3.3514898449114412</v>
      </c>
      <c r="M61" s="201">
        <v>3.6</v>
      </c>
      <c r="N61" s="90">
        <v>4.2</v>
      </c>
      <c r="O61" s="87">
        <v>3.1</v>
      </c>
      <c r="P61" s="120">
        <v>3.9671449297081107</v>
      </c>
      <c r="Q61" s="118"/>
    </row>
    <row r="62" spans="1:17" s="195" customFormat="1" x14ac:dyDescent="0.25">
      <c r="A62" s="227" t="s">
        <v>45</v>
      </c>
      <c r="B62" s="157">
        <f>AVERAGE(F62:P62)</f>
        <v>3.124549899564125</v>
      </c>
      <c r="C62" s="157">
        <f>MIN(F62:P62)</f>
        <v>2.7114870925970758</v>
      </c>
      <c r="D62" s="157">
        <f>MAX(F62:P62)</f>
        <v>3.5950216602098295</v>
      </c>
      <c r="E62" s="225"/>
      <c r="F62" s="353"/>
      <c r="G62" s="292"/>
      <c r="H62" s="90"/>
      <c r="I62" s="66">
        <v>3.1</v>
      </c>
      <c r="J62" s="353"/>
      <c r="K62" s="338"/>
      <c r="L62" s="90">
        <v>3.5950216602098295</v>
      </c>
      <c r="M62" s="296"/>
      <c r="N62" s="90">
        <v>3</v>
      </c>
      <c r="O62" s="87">
        <v>3.2162407450137209</v>
      </c>
      <c r="P62" s="120">
        <v>2.7114870925970758</v>
      </c>
      <c r="Q62" s="118"/>
    </row>
    <row r="63" spans="1:17" s="139" customFormat="1" x14ac:dyDescent="0.25">
      <c r="A63" s="4" t="s">
        <v>19</v>
      </c>
      <c r="B63" s="144">
        <f>AVERAGE(F63:P63)</f>
        <v>2.230350026834814</v>
      </c>
      <c r="C63" s="144">
        <f>MIN(F63:P63)</f>
        <v>1.9</v>
      </c>
      <c r="D63" s="144">
        <f>MAX(F63:P63)</f>
        <v>2.4</v>
      </c>
      <c r="E63" s="153"/>
      <c r="F63" s="353"/>
      <c r="G63" s="292"/>
      <c r="H63" s="90"/>
      <c r="I63" s="66">
        <v>2.4</v>
      </c>
      <c r="J63" s="353"/>
      <c r="K63" s="338"/>
      <c r="L63" s="348"/>
      <c r="M63" s="296"/>
      <c r="N63" s="90">
        <v>1.9</v>
      </c>
      <c r="O63" s="87"/>
      <c r="P63" s="120">
        <v>2.3910500805044421</v>
      </c>
      <c r="Q63" s="118"/>
    </row>
    <row r="64" spans="1:17" s="139" customFormat="1" x14ac:dyDescent="0.25">
      <c r="A64" s="4"/>
      <c r="B64" s="144"/>
      <c r="C64" s="144"/>
      <c r="D64" s="144"/>
      <c r="E64" s="153"/>
      <c r="F64" s="353"/>
      <c r="G64" s="292"/>
      <c r="H64" s="90"/>
      <c r="I64" s="66"/>
      <c r="J64" s="353"/>
      <c r="K64" s="338"/>
      <c r="L64" s="90"/>
      <c r="M64" s="291"/>
      <c r="N64" s="90"/>
      <c r="O64" s="87"/>
      <c r="P64" s="120"/>
      <c r="Q64" s="118"/>
    </row>
    <row r="65" spans="1:17" s="139" customFormat="1" x14ac:dyDescent="0.25">
      <c r="A65" s="9" t="s">
        <v>20</v>
      </c>
      <c r="B65" s="144">
        <f>AVERAGE(F65:P65)</f>
        <v>-0.20086648184461522</v>
      </c>
      <c r="C65" s="144">
        <f>MIN(F65:P65)</f>
        <v>-1.6</v>
      </c>
      <c r="D65" s="144">
        <f>MAX(F65:P65)</f>
        <v>0.85500136716612585</v>
      </c>
      <c r="E65" s="76"/>
      <c r="F65" s="353"/>
      <c r="G65" s="292"/>
      <c r="H65" s="90">
        <v>0.85500136716612585</v>
      </c>
      <c r="I65" s="66">
        <v>0.3</v>
      </c>
      <c r="J65" s="157">
        <v>-0.25</v>
      </c>
      <c r="K65" s="338"/>
      <c r="L65" s="90"/>
      <c r="M65" s="291">
        <v>-1.6</v>
      </c>
      <c r="N65" s="90">
        <v>-0.4</v>
      </c>
      <c r="O65" s="87"/>
      <c r="P65" s="120">
        <v>-0.11020025823381732</v>
      </c>
      <c r="Q65" s="118"/>
    </row>
    <row r="66" spans="1:17" s="139" customFormat="1" x14ac:dyDescent="0.25">
      <c r="A66" s="4"/>
      <c r="B66" s="144"/>
      <c r="C66" s="144"/>
      <c r="D66" s="144"/>
      <c r="E66" s="153"/>
      <c r="F66" s="353"/>
      <c r="G66" s="292"/>
      <c r="H66" s="90"/>
      <c r="I66" s="66"/>
      <c r="J66" s="353"/>
      <c r="K66" s="338"/>
      <c r="L66" s="90"/>
      <c r="M66" s="291"/>
      <c r="N66" s="90"/>
      <c r="O66" s="87"/>
      <c r="P66" s="120"/>
      <c r="Q66" s="118"/>
    </row>
    <row r="67" spans="1:17" s="139" customFormat="1" x14ac:dyDescent="0.25">
      <c r="A67" s="9" t="s">
        <v>21</v>
      </c>
      <c r="B67" s="75"/>
      <c r="C67" s="75"/>
      <c r="D67" s="75"/>
      <c r="E67" s="76"/>
      <c r="F67" s="4"/>
      <c r="G67" s="292"/>
      <c r="H67" s="90"/>
      <c r="I67" s="66"/>
      <c r="J67" s="353"/>
      <c r="K67" s="338"/>
      <c r="L67" s="90"/>
      <c r="M67" s="291"/>
      <c r="N67" s="90"/>
      <c r="O67" s="87"/>
      <c r="P67" s="120"/>
      <c r="Q67" s="118"/>
    </row>
    <row r="68" spans="1:17" s="139" customFormat="1" x14ac:dyDescent="0.25">
      <c r="A68" s="10" t="s">
        <v>22</v>
      </c>
      <c r="B68" s="144">
        <f>AVERAGE(F68:P68)</f>
        <v>-4.7773689503185572</v>
      </c>
      <c r="C68" s="144">
        <f>MIN(F68:P68)</f>
        <v>-5.0999999999999996</v>
      </c>
      <c r="D68" s="144">
        <f>MAX(F68:P68)</f>
        <v>-4.0999999999999996</v>
      </c>
      <c r="E68" s="77"/>
      <c r="F68" s="4"/>
      <c r="G68" s="292">
        <v>-4.9000000000000004</v>
      </c>
      <c r="H68" s="90">
        <v>-4.7764339167531737</v>
      </c>
      <c r="I68" s="66">
        <v>-4.8</v>
      </c>
      <c r="J68" s="157">
        <v>-5</v>
      </c>
      <c r="K68" s="338">
        <v>-5.0999999999999996</v>
      </c>
      <c r="L68" s="90"/>
      <c r="M68" s="74">
        <v>-5</v>
      </c>
      <c r="N68" s="90">
        <v>-4.0999999999999996</v>
      </c>
      <c r="O68" s="87">
        <v>-4.9000000000000004</v>
      </c>
      <c r="P68" s="120">
        <v>-4.4198866361138407</v>
      </c>
      <c r="Q68" s="118"/>
    </row>
    <row r="69" spans="1:17" s="139" customFormat="1" x14ac:dyDescent="0.25">
      <c r="A69" s="10" t="s">
        <v>23</v>
      </c>
      <c r="B69" s="144">
        <f>AVERAGE(F69:P69)</f>
        <v>-2.7677242899022461</v>
      </c>
      <c r="C69" s="144">
        <f>MIN(F69:P69)</f>
        <v>-3.1</v>
      </c>
      <c r="D69" s="144">
        <f>MAX(F69:P69)</f>
        <v>-2.2999999999999998</v>
      </c>
      <c r="E69" s="77"/>
      <c r="F69" s="4"/>
      <c r="G69" s="292">
        <v>-2.9</v>
      </c>
      <c r="H69" s="90">
        <v>-3.0090053523494147</v>
      </c>
      <c r="I69" s="66">
        <v>-2.8</v>
      </c>
      <c r="J69" s="353"/>
      <c r="K69" s="338">
        <v>-3.1</v>
      </c>
      <c r="L69" s="90"/>
      <c r="M69" s="291">
        <v>-2.9</v>
      </c>
      <c r="N69" s="90">
        <v>-2.2999999999999998</v>
      </c>
      <c r="O69" s="87"/>
      <c r="P69" s="120">
        <v>-2.3650646769663042</v>
      </c>
      <c r="Q69" s="118"/>
    </row>
    <row r="70" spans="1:17" s="139" customFormat="1" x14ac:dyDescent="0.25">
      <c r="A70" s="11" t="s">
        <v>24</v>
      </c>
      <c r="B70" s="69">
        <f>AVERAGE(F70:P70)</f>
        <v>106.25130226694029</v>
      </c>
      <c r="C70" s="69">
        <f>MIN(F70:P70)</f>
        <v>104.2</v>
      </c>
      <c r="D70" s="69">
        <f>MAX(F70:P70)</f>
        <v>107.6</v>
      </c>
      <c r="E70" s="77"/>
      <c r="F70" s="254"/>
      <c r="G70" s="293">
        <v>107.6</v>
      </c>
      <c r="H70" s="91">
        <v>105.56283334902322</v>
      </c>
      <c r="I70" s="101">
        <v>107.5</v>
      </c>
      <c r="J70" s="91"/>
      <c r="K70" s="339">
        <v>106.3</v>
      </c>
      <c r="L70" s="91"/>
      <c r="M70" s="238">
        <v>106.5</v>
      </c>
      <c r="N70" s="91">
        <v>104.2</v>
      </c>
      <c r="O70" s="320">
        <v>107.1</v>
      </c>
      <c r="P70" s="121">
        <v>105.24758478649903</v>
      </c>
      <c r="Q70" s="118"/>
    </row>
    <row r="71" spans="1:17" s="139" customFormat="1" x14ac:dyDescent="0.25">
      <c r="A71" s="18"/>
      <c r="B71" s="18"/>
      <c r="C71" s="18"/>
      <c r="D71" s="18"/>
      <c r="E71" s="18"/>
      <c r="G71" s="239"/>
      <c r="H71" s="74"/>
      <c r="J71" s="183"/>
      <c r="M71" s="205"/>
      <c r="Q71" s="118"/>
    </row>
    <row r="72" spans="1:17" s="139" customFormat="1" x14ac:dyDescent="0.25">
      <c r="A72" s="18"/>
      <c r="B72" s="18"/>
      <c r="C72" s="18"/>
      <c r="D72" s="18"/>
      <c r="E72" s="18"/>
      <c r="G72" s="239"/>
      <c r="J72" s="183"/>
      <c r="M72" s="205"/>
      <c r="Q72" s="118"/>
    </row>
    <row r="73" spans="1:17" x14ac:dyDescent="0.25">
      <c r="A73" s="22">
        <v>2025</v>
      </c>
      <c r="B73" s="84"/>
      <c r="C73" s="84"/>
      <c r="D73" s="84"/>
      <c r="E73" s="85"/>
      <c r="F73" s="79"/>
      <c r="G73" s="79"/>
      <c r="H73" s="88"/>
      <c r="I73" s="104"/>
      <c r="J73" s="123"/>
      <c r="K73" s="79"/>
      <c r="L73" s="79"/>
      <c r="M73" s="154"/>
      <c r="N73" s="79"/>
      <c r="O73" s="79"/>
      <c r="P73" s="123"/>
      <c r="Q73" s="118"/>
    </row>
    <row r="74" spans="1:17" x14ac:dyDescent="0.25">
      <c r="A74" s="4"/>
      <c r="B74" s="157"/>
      <c r="C74" s="157"/>
      <c r="D74" s="157"/>
      <c r="E74" s="160"/>
      <c r="F74" s="90"/>
      <c r="G74" s="90"/>
      <c r="H74" s="89"/>
      <c r="I74" s="103"/>
      <c r="J74" s="120"/>
      <c r="K74" s="103"/>
      <c r="L74" s="90"/>
      <c r="M74" s="155"/>
      <c r="N74" s="90"/>
      <c r="O74" s="90"/>
      <c r="P74" s="120"/>
    </row>
    <row r="75" spans="1:17" x14ac:dyDescent="0.25">
      <c r="A75" s="9" t="s">
        <v>3</v>
      </c>
      <c r="B75" s="75"/>
      <c r="C75" s="75"/>
      <c r="D75" s="75"/>
      <c r="E75" s="76"/>
      <c r="F75" s="90"/>
      <c r="G75" s="90"/>
      <c r="H75" s="89"/>
      <c r="I75" s="90"/>
      <c r="J75" s="120"/>
      <c r="K75" s="103"/>
      <c r="L75" s="126"/>
      <c r="M75" s="155"/>
      <c r="N75" s="90"/>
      <c r="O75" s="90"/>
      <c r="P75" s="120"/>
    </row>
    <row r="76" spans="1:17" x14ac:dyDescent="0.25">
      <c r="A76" s="4" t="s">
        <v>4</v>
      </c>
      <c r="B76" s="157">
        <f>AVERAGE(F76:P76)</f>
        <v>1.2572409197368226</v>
      </c>
      <c r="C76" s="157">
        <f>MIN(F76:P76)</f>
        <v>0.98441153358510292</v>
      </c>
      <c r="D76" s="157">
        <f>MAX(F76:P76)</f>
        <v>1.48358025867</v>
      </c>
      <c r="E76" s="160"/>
      <c r="F76" s="353">
        <v>1.4</v>
      </c>
      <c r="G76" s="247"/>
      <c r="H76" s="90">
        <v>1.1453567717906843</v>
      </c>
      <c r="I76" s="66">
        <v>1.2</v>
      </c>
      <c r="J76" s="157">
        <v>1.48358025867</v>
      </c>
      <c r="K76" s="341">
        <v>1.4</v>
      </c>
      <c r="L76" s="90">
        <v>0.98441153358510292</v>
      </c>
      <c r="M76" s="173"/>
      <c r="N76" s="90">
        <v>1.2</v>
      </c>
      <c r="O76" s="87">
        <v>1.3</v>
      </c>
      <c r="P76" s="113">
        <v>1.2018197135856168</v>
      </c>
    </row>
    <row r="77" spans="1:17" x14ac:dyDescent="0.25">
      <c r="A77" s="4" t="s">
        <v>5</v>
      </c>
      <c r="B77" s="157">
        <f>AVERAGE(F77:P77)</f>
        <v>1.4050409527249392</v>
      </c>
      <c r="C77" s="157">
        <f>MIN(F77:P77)</f>
        <v>1.1849488964692068</v>
      </c>
      <c r="D77" s="157">
        <f>MAX(F77:P77)</f>
        <v>1.7452968198804264</v>
      </c>
      <c r="E77" s="160"/>
      <c r="F77" s="353"/>
      <c r="G77" s="247"/>
      <c r="H77" s="90">
        <v>1.1849488964692068</v>
      </c>
      <c r="I77" s="66">
        <v>1.2</v>
      </c>
      <c r="J77" s="353"/>
      <c r="K77" s="341">
        <v>1.2</v>
      </c>
      <c r="L77" s="66"/>
      <c r="M77" s="173"/>
      <c r="N77" s="90">
        <v>1.4</v>
      </c>
      <c r="O77" s="87">
        <v>1.7</v>
      </c>
      <c r="P77" s="113">
        <v>1.7452968198804264</v>
      </c>
    </row>
    <row r="78" spans="1:17" x14ac:dyDescent="0.25">
      <c r="A78" s="4" t="s">
        <v>6</v>
      </c>
      <c r="B78" s="157">
        <f>AVERAGE(F78:P78)</f>
        <v>0.91870951857697436</v>
      </c>
      <c r="C78" s="157">
        <f>MIN(F78:P78)</f>
        <v>-0.2</v>
      </c>
      <c r="D78" s="157">
        <f>MAX(F78:P78)</f>
        <v>1.6</v>
      </c>
      <c r="E78" s="160"/>
      <c r="F78" s="353"/>
      <c r="G78" s="247"/>
      <c r="H78" s="90">
        <v>1.0078835260439512</v>
      </c>
      <c r="I78" s="66">
        <v>1.2</v>
      </c>
      <c r="J78" s="353"/>
      <c r="K78" s="341">
        <v>1.6</v>
      </c>
      <c r="L78" s="66"/>
      <c r="M78" s="173"/>
      <c r="N78" s="90">
        <v>0.9</v>
      </c>
      <c r="O78" s="87">
        <v>-0.2</v>
      </c>
      <c r="P78" s="113">
        <v>1.0043735854178948</v>
      </c>
    </row>
    <row r="79" spans="1:17" x14ac:dyDescent="0.25">
      <c r="A79" s="4" t="s">
        <v>7</v>
      </c>
      <c r="B79" s="157">
        <f>AVERAGE(F79:P79)</f>
        <v>1.7043886912391013</v>
      </c>
      <c r="C79" s="157">
        <f>MIN(F79:P79)</f>
        <v>1.0430698834724916</v>
      </c>
      <c r="D79" s="157">
        <f>MAX(F79:P79)</f>
        <v>2.7</v>
      </c>
      <c r="E79" s="160"/>
      <c r="F79" s="353"/>
      <c r="G79" s="247"/>
      <c r="H79" s="90">
        <v>1.0430698834724916</v>
      </c>
      <c r="I79" s="66">
        <v>1.7</v>
      </c>
      <c r="J79" s="353"/>
      <c r="K79" s="343">
        <v>1.5</v>
      </c>
      <c r="L79" s="66"/>
      <c r="M79" s="173"/>
      <c r="N79" s="90">
        <v>1.8</v>
      </c>
      <c r="O79" s="87">
        <v>2.7</v>
      </c>
      <c r="P79" s="113">
        <v>1.4832622639621151</v>
      </c>
    </row>
    <row r="80" spans="1:17" x14ac:dyDescent="0.25">
      <c r="A80" s="4" t="s">
        <v>8</v>
      </c>
      <c r="B80" s="157">
        <f>AVERAGE(F80:P80)</f>
        <v>-0.31280079287905083</v>
      </c>
      <c r="C80" s="157">
        <f>MIN(F80:P80)</f>
        <v>-3.7942730549886949</v>
      </c>
      <c r="D80" s="157">
        <f>MAX(F80:P80)</f>
        <v>1.0430698834724916</v>
      </c>
      <c r="E80" s="160"/>
      <c r="F80" s="353"/>
      <c r="G80" s="247"/>
      <c r="H80" s="90">
        <v>1.0430698834724916</v>
      </c>
      <c r="I80" s="66"/>
      <c r="J80" s="353"/>
      <c r="K80" s="343">
        <v>1</v>
      </c>
      <c r="L80" s="66"/>
      <c r="M80" s="172"/>
      <c r="N80" s="90"/>
      <c r="O80" s="87">
        <v>0.5</v>
      </c>
      <c r="P80" s="113">
        <v>-3.7942730549886949</v>
      </c>
    </row>
    <row r="81" spans="1:16" x14ac:dyDescent="0.25">
      <c r="A81" s="4" t="s">
        <v>9</v>
      </c>
      <c r="B81" s="157">
        <f>AVERAGE(F81:P81)</f>
        <v>2.1531141040660247</v>
      </c>
      <c r="C81" s="157">
        <f>MIN(F81:P81)</f>
        <v>1.0430698834724916</v>
      </c>
      <c r="D81" s="157">
        <f>MAX(F81:P81)</f>
        <v>3.4</v>
      </c>
      <c r="E81" s="160"/>
      <c r="F81" s="353"/>
      <c r="G81" s="247"/>
      <c r="H81" s="90">
        <v>1.0430698834724916</v>
      </c>
      <c r="I81" s="66"/>
      <c r="J81" s="353"/>
      <c r="K81" s="343">
        <v>1.5</v>
      </c>
      <c r="L81" s="66"/>
      <c r="M81" s="172"/>
      <c r="N81" s="90"/>
      <c r="O81" s="87">
        <v>3.4</v>
      </c>
      <c r="P81" s="113">
        <v>2.6693865327916066</v>
      </c>
    </row>
    <row r="82" spans="1:16" x14ac:dyDescent="0.25">
      <c r="A82" s="4" t="s">
        <v>10</v>
      </c>
      <c r="B82" s="157">
        <f>AVERAGE(F82:P82)</f>
        <v>1.1683126439181728</v>
      </c>
      <c r="C82" s="157">
        <f>MIN(F82:P82)</f>
        <v>0.43018069220019939</v>
      </c>
      <c r="D82" s="157">
        <f>MAX(F82:P82)</f>
        <v>1.8</v>
      </c>
      <c r="E82" s="160"/>
      <c r="F82" s="353"/>
      <c r="G82" s="247"/>
      <c r="H82" s="90">
        <v>1.0430698834724916</v>
      </c>
      <c r="I82" s="66"/>
      <c r="J82" s="353"/>
      <c r="K82" s="343">
        <v>1.8</v>
      </c>
      <c r="L82" s="66"/>
      <c r="M82" s="172"/>
      <c r="N82" s="90"/>
      <c r="O82" s="87">
        <v>1.4</v>
      </c>
      <c r="P82" s="113">
        <v>0.43018069220019939</v>
      </c>
    </row>
    <row r="83" spans="1:16" x14ac:dyDescent="0.25">
      <c r="A83" s="4" t="s">
        <v>11</v>
      </c>
      <c r="B83" s="157">
        <f>AVERAGE(F83:P83)</f>
        <v>8.3312251820802E-2</v>
      </c>
      <c r="C83" s="157">
        <f>MIN(F83:P83)</f>
        <v>-7.3894446648004562E-4</v>
      </c>
      <c r="D83" s="157">
        <f>MAX(F83:P83)</f>
        <v>0.4</v>
      </c>
      <c r="E83" s="160"/>
      <c r="F83" s="353"/>
      <c r="G83" s="247"/>
      <c r="H83" s="90">
        <v>6.1245539129207993E-4</v>
      </c>
      <c r="I83" s="90">
        <v>0</v>
      </c>
      <c r="J83" s="353"/>
      <c r="K83" s="343">
        <v>0.4</v>
      </c>
      <c r="L83" s="66"/>
      <c r="M83" s="172"/>
      <c r="N83" s="90">
        <v>0</v>
      </c>
      <c r="O83" s="87">
        <v>0.1</v>
      </c>
      <c r="P83" s="113">
        <v>-7.3894446648004562E-4</v>
      </c>
    </row>
    <row r="84" spans="1:16" x14ac:dyDescent="0.25">
      <c r="A84" s="4" t="s">
        <v>12</v>
      </c>
      <c r="B84" s="157">
        <f>AVERAGE(F84:P84)</f>
        <v>2.1151723502091442</v>
      </c>
      <c r="C84" s="157">
        <f>MIN(F84:P84)</f>
        <v>1.5</v>
      </c>
      <c r="D84" s="157">
        <f>MAX(F84:P84)</f>
        <v>2.8468394287867183</v>
      </c>
      <c r="E84" s="160"/>
      <c r="F84" s="353"/>
      <c r="G84" s="247"/>
      <c r="H84" s="90">
        <v>2.8468394287867183</v>
      </c>
      <c r="I84" s="66">
        <v>1.5</v>
      </c>
      <c r="J84" s="353"/>
      <c r="K84" s="343">
        <v>1.6</v>
      </c>
      <c r="L84" s="66"/>
      <c r="M84" s="172"/>
      <c r="N84" s="90">
        <v>1.9</v>
      </c>
      <c r="O84" s="87">
        <v>2.6</v>
      </c>
      <c r="P84" s="113">
        <v>2.2441946724681472</v>
      </c>
    </row>
    <row r="85" spans="1:16" x14ac:dyDescent="0.25">
      <c r="A85" s="4" t="s">
        <v>13</v>
      </c>
      <c r="B85" s="157">
        <f>AVERAGE(F85:P85)</f>
        <v>2.3424265695953008</v>
      </c>
      <c r="C85" s="157">
        <f>MIN(F85:P85)</f>
        <v>1.6</v>
      </c>
      <c r="D85" s="157">
        <f>MAX(F85:P85)</f>
        <v>2.8468394287867183</v>
      </c>
      <c r="E85" s="160"/>
      <c r="F85" s="353"/>
      <c r="G85" s="247"/>
      <c r="H85" s="90">
        <v>2.8468394287867183</v>
      </c>
      <c r="I85" s="66">
        <v>1.6</v>
      </c>
      <c r="J85" s="353"/>
      <c r="K85" s="343">
        <v>2</v>
      </c>
      <c r="L85" s="66"/>
      <c r="M85" s="172"/>
      <c r="N85" s="90">
        <v>2.2000000000000002</v>
      </c>
      <c r="O85" s="87">
        <v>2.8</v>
      </c>
      <c r="P85" s="113">
        <v>2.6077199887850844</v>
      </c>
    </row>
    <row r="86" spans="1:16" x14ac:dyDescent="0.25">
      <c r="A86" s="4" t="s">
        <v>14</v>
      </c>
      <c r="B86" s="157">
        <f>AVERAGE(F86:P86)</f>
        <v>-0.17935724279554557</v>
      </c>
      <c r="C86" s="157">
        <f>MIN(F86:P86)</f>
        <v>-0.31436648972778236</v>
      </c>
      <c r="D86" s="157">
        <f>MAX(F86:P86)</f>
        <v>3.8223032954508782E-2</v>
      </c>
      <c r="E86" s="160"/>
      <c r="F86" s="353"/>
      <c r="G86" s="247"/>
      <c r="H86" s="90">
        <v>3.8223032954508782E-2</v>
      </c>
      <c r="I86" s="66">
        <v>-0.1</v>
      </c>
      <c r="J86" s="353"/>
      <c r="K86" s="343">
        <v>-0.3</v>
      </c>
      <c r="L86" s="66"/>
      <c r="M86" s="172"/>
      <c r="N86" s="90">
        <v>-0.2</v>
      </c>
      <c r="O86" s="87">
        <v>-0.2</v>
      </c>
      <c r="P86" s="113">
        <v>-0.31436648972778236</v>
      </c>
    </row>
    <row r="87" spans="1:16" x14ac:dyDescent="0.25">
      <c r="A87" s="4"/>
      <c r="B87" s="157"/>
      <c r="C87" s="157"/>
      <c r="D87" s="157"/>
      <c r="E87" s="160"/>
      <c r="F87" s="353"/>
      <c r="G87" s="247"/>
      <c r="H87" s="90"/>
      <c r="I87" s="66"/>
      <c r="J87" s="353"/>
      <c r="K87" s="341"/>
      <c r="L87" s="66"/>
      <c r="M87" s="172"/>
      <c r="N87" s="90"/>
      <c r="O87" s="87"/>
      <c r="P87" s="113"/>
    </row>
    <row r="88" spans="1:16" x14ac:dyDescent="0.25">
      <c r="A88" s="9" t="s">
        <v>15</v>
      </c>
      <c r="B88" s="75"/>
      <c r="C88" s="75"/>
      <c r="D88" s="75"/>
      <c r="E88" s="76"/>
      <c r="F88" s="353"/>
      <c r="G88" s="247"/>
      <c r="H88" s="90"/>
      <c r="I88" s="66"/>
      <c r="J88" s="353"/>
      <c r="K88" s="341"/>
      <c r="L88" s="66"/>
      <c r="M88" s="172"/>
      <c r="N88" s="90"/>
      <c r="O88" s="87"/>
      <c r="P88" s="113"/>
    </row>
    <row r="89" spans="1:16" x14ac:dyDescent="0.25">
      <c r="A89" s="4" t="s">
        <v>16</v>
      </c>
      <c r="B89" s="157">
        <f>AVERAGE(F89:P89)</f>
        <v>0.77201728032966632</v>
      </c>
      <c r="C89" s="157">
        <f>MIN(F89:P89)</f>
        <v>0.5</v>
      </c>
      <c r="D89" s="157">
        <f>MAX(F89:P89)</f>
        <v>1.5029243625221289</v>
      </c>
      <c r="E89" s="160"/>
      <c r="F89" s="353"/>
      <c r="G89" s="247"/>
      <c r="H89" s="90">
        <v>1.5029243625221289</v>
      </c>
      <c r="I89" s="66"/>
      <c r="J89" s="353"/>
      <c r="K89" s="343">
        <v>0.5</v>
      </c>
      <c r="L89" s="66"/>
      <c r="M89" s="172"/>
      <c r="N89" s="90">
        <v>0.5</v>
      </c>
      <c r="O89" s="87">
        <v>0.7</v>
      </c>
      <c r="P89" s="113">
        <v>0.6571620391262023</v>
      </c>
    </row>
    <row r="90" spans="1:16" x14ac:dyDescent="0.25">
      <c r="A90" s="4" t="s">
        <v>17</v>
      </c>
      <c r="B90" s="157">
        <f>AVERAGE(F90:P90)</f>
        <v>5.7616239098720987</v>
      </c>
      <c r="C90" s="157">
        <f>MIN(F90:P90)</f>
        <v>5.5</v>
      </c>
      <c r="D90" s="157">
        <f>MAX(F90:P90)</f>
        <v>6.2</v>
      </c>
      <c r="E90" s="160"/>
      <c r="F90" s="353"/>
      <c r="G90" s="247"/>
      <c r="H90" s="90">
        <v>5.5422441980235506</v>
      </c>
      <c r="I90" s="66">
        <v>6.1</v>
      </c>
      <c r="J90" s="353"/>
      <c r="K90" s="343">
        <v>6.2</v>
      </c>
      <c r="L90" s="66"/>
      <c r="M90" s="172"/>
      <c r="N90" s="90">
        <v>5.7</v>
      </c>
      <c r="O90" s="87">
        <v>5.5</v>
      </c>
      <c r="P90" s="113">
        <v>5.5274992612090417</v>
      </c>
    </row>
    <row r="91" spans="1:16" x14ac:dyDescent="0.25">
      <c r="A91" s="4"/>
      <c r="B91" s="157"/>
      <c r="C91" s="157"/>
      <c r="D91" s="157"/>
      <c r="E91" s="160"/>
      <c r="F91" s="353"/>
      <c r="G91" s="247"/>
      <c r="H91" s="90"/>
      <c r="I91" s="66"/>
      <c r="J91" s="353"/>
      <c r="K91" s="341"/>
      <c r="L91" s="66"/>
      <c r="M91" s="172"/>
      <c r="N91" s="90"/>
      <c r="O91" s="87"/>
      <c r="P91" s="113"/>
    </row>
    <row r="92" spans="1:16" x14ac:dyDescent="0.25">
      <c r="A92" s="9" t="s">
        <v>18</v>
      </c>
      <c r="B92" s="75"/>
      <c r="C92" s="75"/>
      <c r="D92" s="75"/>
      <c r="E92" s="76"/>
      <c r="F92" s="353"/>
      <c r="G92" s="247"/>
      <c r="H92" s="90"/>
      <c r="I92" s="66"/>
      <c r="J92" s="353"/>
      <c r="K92" s="341"/>
      <c r="L92" s="66"/>
      <c r="M92" s="172"/>
      <c r="N92" s="90"/>
      <c r="O92" s="87"/>
      <c r="P92" s="113"/>
    </row>
    <row r="93" spans="1:16" x14ac:dyDescent="0.25">
      <c r="A93" s="226" t="s">
        <v>44</v>
      </c>
      <c r="B93" s="157">
        <f>AVERAGE(F93:P93)</f>
        <v>2.245249917886242</v>
      </c>
      <c r="C93" s="157">
        <f>MIN(F93:P93)</f>
        <v>1.7616275816009441</v>
      </c>
      <c r="D93" s="157">
        <f>MAX(F93:P93)</f>
        <v>2.8</v>
      </c>
      <c r="E93" s="160"/>
      <c r="F93" s="100">
        <v>2.1</v>
      </c>
      <c r="G93" s="247"/>
      <c r="H93" s="90">
        <v>1.9567395609265459</v>
      </c>
      <c r="I93" s="66">
        <v>2.6</v>
      </c>
      <c r="J93" s="353">
        <v>2.2999999999999998</v>
      </c>
      <c r="K93" s="343">
        <v>2.1</v>
      </c>
      <c r="L93" s="90">
        <v>1.8888821184486868</v>
      </c>
      <c r="M93" s="172"/>
      <c r="N93" s="90">
        <v>2.8</v>
      </c>
      <c r="O93" s="87">
        <v>2.7</v>
      </c>
      <c r="P93" s="113">
        <v>1.7616275816009441</v>
      </c>
    </row>
    <row r="94" spans="1:16" s="195" customFormat="1" x14ac:dyDescent="0.25">
      <c r="A94" s="227" t="s">
        <v>45</v>
      </c>
      <c r="B94" s="157">
        <f>AVERAGE(F94:P94)</f>
        <v>2.3128782314571885</v>
      </c>
      <c r="C94" s="157">
        <f>MIN(F94:P94)</f>
        <v>1.7972155455098671</v>
      </c>
      <c r="D94" s="157">
        <f>MAX(F94:P94)</f>
        <v>2.9</v>
      </c>
      <c r="E94" s="225"/>
      <c r="F94" s="353"/>
      <c r="G94" s="247"/>
      <c r="H94" s="90"/>
      <c r="I94" s="66">
        <v>2.7</v>
      </c>
      <c r="J94" s="353"/>
      <c r="K94" s="341"/>
      <c r="L94" s="90">
        <v>2.0587394946986914</v>
      </c>
      <c r="M94" s="172"/>
      <c r="N94" s="90">
        <v>2.9</v>
      </c>
      <c r="O94" s="87">
        <v>2.1084361170773835</v>
      </c>
      <c r="P94" s="113">
        <v>1.7972155455098671</v>
      </c>
    </row>
    <row r="95" spans="1:16" x14ac:dyDescent="0.25">
      <c r="A95" s="4" t="s">
        <v>19</v>
      </c>
      <c r="B95" s="157">
        <f>AVERAGE(F95:P95)</f>
        <v>2.1071007584916375</v>
      </c>
      <c r="C95" s="157">
        <f>MIN(F95:P95)</f>
        <v>1.8</v>
      </c>
      <c r="D95" s="157">
        <f>MAX(F95:P95)</f>
        <v>2.6</v>
      </c>
      <c r="E95" s="160"/>
      <c r="F95" s="353"/>
      <c r="G95" s="247"/>
      <c r="H95" s="90"/>
      <c r="I95" s="66">
        <v>2.6</v>
      </c>
      <c r="J95" s="353"/>
      <c r="K95" s="341"/>
      <c r="L95" s="66"/>
      <c r="M95" s="178"/>
      <c r="N95" s="90">
        <v>1.8</v>
      </c>
      <c r="O95" s="87"/>
      <c r="P95" s="113">
        <v>1.9213022754749121</v>
      </c>
    </row>
    <row r="96" spans="1:16" x14ac:dyDescent="0.25">
      <c r="A96" s="4"/>
      <c r="B96" s="157"/>
      <c r="C96" s="157"/>
      <c r="D96" s="157"/>
      <c r="E96" s="160"/>
      <c r="F96" s="353"/>
      <c r="G96" s="247"/>
      <c r="H96" s="90"/>
      <c r="I96" s="66"/>
      <c r="J96" s="353"/>
      <c r="K96" s="341"/>
      <c r="L96" s="90"/>
      <c r="M96" s="172"/>
      <c r="N96" s="90"/>
      <c r="O96" s="87"/>
      <c r="P96" s="113"/>
    </row>
    <row r="97" spans="1:17" x14ac:dyDescent="0.25">
      <c r="A97" s="9" t="s">
        <v>20</v>
      </c>
      <c r="B97" s="157">
        <f>AVERAGE(F97:P97)</f>
        <v>0.15570855685896295</v>
      </c>
      <c r="C97" s="157">
        <f>MIN(F97:P97)</f>
        <v>-0.46571295129137047</v>
      </c>
      <c r="D97" s="157">
        <f>MAX(F97:P97)</f>
        <v>1.3442557355861851</v>
      </c>
      <c r="E97" s="76"/>
      <c r="F97" s="353"/>
      <c r="G97" s="247"/>
      <c r="H97" s="90">
        <v>1.3442557355861851</v>
      </c>
      <c r="I97" s="66">
        <v>0.3</v>
      </c>
      <c r="J97" s="157">
        <v>0</v>
      </c>
      <c r="K97" s="341"/>
      <c r="L97" s="90"/>
      <c r="M97" s="172"/>
      <c r="N97" s="90">
        <v>-0.4</v>
      </c>
      <c r="O97" s="87"/>
      <c r="P97" s="113">
        <v>-0.46571295129137047</v>
      </c>
    </row>
    <row r="98" spans="1:17" x14ac:dyDescent="0.25">
      <c r="A98" s="4"/>
      <c r="B98" s="157"/>
      <c r="C98" s="157"/>
      <c r="D98" s="157"/>
      <c r="E98" s="160"/>
      <c r="F98" s="353"/>
      <c r="G98" s="247"/>
      <c r="H98" s="90"/>
      <c r="I98" s="66"/>
      <c r="J98" s="353"/>
      <c r="K98" s="341"/>
      <c r="L98" s="90"/>
      <c r="M98" s="172"/>
      <c r="N98" s="90"/>
      <c r="O98" s="87"/>
      <c r="P98" s="113"/>
    </row>
    <row r="99" spans="1:17" x14ac:dyDescent="0.25">
      <c r="A99" s="9" t="s">
        <v>21</v>
      </c>
      <c r="B99" s="75"/>
      <c r="C99" s="75"/>
      <c r="D99" s="75"/>
      <c r="E99" s="76"/>
      <c r="F99" s="353"/>
      <c r="G99" s="247"/>
      <c r="H99" s="90"/>
      <c r="I99" s="66"/>
      <c r="J99" s="353"/>
      <c r="K99" s="341"/>
      <c r="L99" s="90"/>
      <c r="M99" s="172"/>
      <c r="N99" s="90"/>
      <c r="O99" s="87"/>
      <c r="P99" s="113"/>
    </row>
    <row r="100" spans="1:17" x14ac:dyDescent="0.25">
      <c r="A100" s="10" t="s">
        <v>22</v>
      </c>
      <c r="B100" s="157">
        <f>AVERAGE(F100:P100)</f>
        <v>-4.7476897183126505</v>
      </c>
      <c r="C100" s="157">
        <f>MIN(F100:P100)</f>
        <v>-5</v>
      </c>
      <c r="D100" s="157">
        <f>MAX(F100:P100)</f>
        <v>-4.0999999999999996</v>
      </c>
      <c r="E100" s="77"/>
      <c r="F100" s="353"/>
      <c r="G100" s="247"/>
      <c r="H100" s="90">
        <v>-4.4578495265793228</v>
      </c>
      <c r="I100" s="66">
        <v>-5</v>
      </c>
      <c r="J100" s="157">
        <v>-5</v>
      </c>
      <c r="K100" s="341">
        <v>-5</v>
      </c>
      <c r="L100" s="90"/>
      <c r="M100" s="172"/>
      <c r="N100" s="90">
        <v>-4.0999999999999996</v>
      </c>
      <c r="O100" s="87">
        <v>-4.9000000000000004</v>
      </c>
      <c r="P100" s="113">
        <v>-4.7759785016092273</v>
      </c>
    </row>
    <row r="101" spans="1:17" x14ac:dyDescent="0.25">
      <c r="A101" s="10" t="s">
        <v>23</v>
      </c>
      <c r="B101" s="157">
        <f>AVERAGE(F101:P101)</f>
        <v>-2.6349396267735425</v>
      </c>
      <c r="C101" s="157">
        <f>MIN(F101:P101)</f>
        <v>-2.9</v>
      </c>
      <c r="D101" s="157">
        <f>MAX(F101:P101)</f>
        <v>-2.2000000000000002</v>
      </c>
      <c r="E101" s="77"/>
      <c r="F101" s="353"/>
      <c r="G101" s="164"/>
      <c r="H101" s="90">
        <v>-2.6167478128070876</v>
      </c>
      <c r="I101" s="66">
        <v>-2.9</v>
      </c>
      <c r="J101" s="90"/>
      <c r="K101" s="341">
        <v>-2.9</v>
      </c>
      <c r="L101" s="90"/>
      <c r="M101" s="172"/>
      <c r="N101" s="90">
        <v>-2.2000000000000002</v>
      </c>
      <c r="O101" s="87"/>
      <c r="P101" s="113">
        <v>-2.5579503210606256</v>
      </c>
    </row>
    <row r="102" spans="1:17" x14ac:dyDescent="0.25">
      <c r="A102" s="11" t="s">
        <v>24</v>
      </c>
      <c r="B102" s="69">
        <f>AVERAGE(F102:P102)</f>
        <v>107.46315354040844</v>
      </c>
      <c r="C102" s="69">
        <f>MIN(F102:P102)</f>
        <v>105.3</v>
      </c>
      <c r="D102" s="69">
        <f>MAX(F102:P102)</f>
        <v>110</v>
      </c>
      <c r="E102" s="77"/>
      <c r="F102" s="349"/>
      <c r="G102" s="165"/>
      <c r="H102" s="91">
        <v>106.89788800943627</v>
      </c>
      <c r="I102" s="101">
        <v>110</v>
      </c>
      <c r="J102" s="91"/>
      <c r="K102" s="342">
        <v>107.8</v>
      </c>
      <c r="L102" s="91"/>
      <c r="M102" s="179"/>
      <c r="N102" s="91">
        <v>105.3</v>
      </c>
      <c r="O102" s="320">
        <v>107.6</v>
      </c>
      <c r="P102" s="124">
        <v>107.18103323301446</v>
      </c>
    </row>
    <row r="103" spans="1:17" s="261" customFormat="1" x14ac:dyDescent="0.25">
      <c r="A103" s="197"/>
      <c r="B103" s="268"/>
      <c r="C103" s="268"/>
      <c r="D103" s="268"/>
      <c r="E103" s="77"/>
      <c r="F103" s="267"/>
      <c r="G103" s="267"/>
      <c r="H103" s="268"/>
      <c r="I103" s="267"/>
      <c r="J103" s="81"/>
      <c r="K103" s="267"/>
      <c r="L103" s="81"/>
      <c r="M103" s="275"/>
      <c r="N103" s="268"/>
      <c r="O103" s="149"/>
      <c r="P103" s="234"/>
    </row>
    <row r="105" spans="1:17" s="261" customFormat="1" x14ac:dyDescent="0.25">
      <c r="A105" s="22">
        <v>2026</v>
      </c>
      <c r="B105" s="84"/>
      <c r="C105" s="84"/>
      <c r="D105" s="84"/>
      <c r="E105" s="85"/>
      <c r="F105" s="79"/>
      <c r="G105" s="79"/>
      <c r="H105" s="255"/>
      <c r="I105" s="79"/>
      <c r="J105" s="123"/>
      <c r="K105" s="79"/>
      <c r="L105" s="79"/>
      <c r="M105" s="154"/>
      <c r="N105" s="79"/>
      <c r="O105" s="79"/>
      <c r="P105" s="123"/>
      <c r="Q105" s="118"/>
    </row>
    <row r="106" spans="1:17" s="261" customFormat="1" x14ac:dyDescent="0.25">
      <c r="A106" s="262"/>
      <c r="B106" s="157"/>
      <c r="C106" s="157"/>
      <c r="D106" s="157"/>
      <c r="E106" s="268"/>
      <c r="F106" s="90"/>
      <c r="G106" s="90"/>
      <c r="H106" s="256"/>
      <c r="I106" s="103"/>
      <c r="J106" s="120"/>
      <c r="K106" s="90"/>
      <c r="L106" s="90"/>
      <c r="M106" s="155"/>
      <c r="N106" s="90"/>
      <c r="O106" s="90"/>
      <c r="P106" s="120"/>
    </row>
    <row r="107" spans="1:17" s="261" customFormat="1" x14ac:dyDescent="0.25">
      <c r="A107" s="9" t="s">
        <v>3</v>
      </c>
      <c r="B107" s="75"/>
      <c r="C107" s="75"/>
      <c r="D107" s="75"/>
      <c r="E107" s="76"/>
      <c r="F107" s="90"/>
      <c r="G107" s="90"/>
      <c r="H107" s="256"/>
      <c r="I107" s="103"/>
      <c r="J107" s="120"/>
      <c r="K107" s="90"/>
      <c r="L107" s="90"/>
      <c r="M107" s="155"/>
      <c r="N107" s="90"/>
      <c r="O107" s="90"/>
      <c r="P107" s="120"/>
    </row>
    <row r="108" spans="1:17" s="261" customFormat="1" x14ac:dyDescent="0.25">
      <c r="A108" s="262" t="s">
        <v>4</v>
      </c>
      <c r="B108" s="157">
        <f>AVERAGE(F108:P108)</f>
        <v>1.4799804350918986</v>
      </c>
      <c r="C108" s="157">
        <f>MIN(F108:P108)</f>
        <v>1.3036409638262247</v>
      </c>
      <c r="D108" s="157">
        <f>MAX(F108:P108)</f>
        <v>1.7363003414494704</v>
      </c>
      <c r="E108" s="268"/>
      <c r="F108" s="353"/>
      <c r="G108" s="272"/>
      <c r="H108" s="103">
        <v>1.7363003414494704</v>
      </c>
      <c r="I108" s="259"/>
      <c r="J108" s="103"/>
      <c r="K108" s="344">
        <v>1.4</v>
      </c>
      <c r="L108" s="90"/>
      <c r="M108" s="173"/>
      <c r="N108" s="266"/>
      <c r="O108" s="266"/>
      <c r="P108" s="113">
        <v>1.3036409638262247</v>
      </c>
    </row>
    <row r="109" spans="1:17" s="261" customFormat="1" x14ac:dyDescent="0.25">
      <c r="A109" s="262" t="s">
        <v>5</v>
      </c>
      <c r="B109" s="157">
        <f>AVERAGE(F109:P109)</f>
        <v>1.6595640124472122</v>
      </c>
      <c r="C109" s="157">
        <f>MIN(F109:P109)</f>
        <v>1.6269682993508949</v>
      </c>
      <c r="D109" s="157">
        <f>MAX(F109:P109)</f>
        <v>1.6921597255435294</v>
      </c>
      <c r="E109" s="268"/>
      <c r="F109" s="353"/>
      <c r="G109" s="272"/>
      <c r="H109" s="103">
        <v>1.6921597255435294</v>
      </c>
      <c r="I109" s="259"/>
      <c r="J109" s="103"/>
      <c r="K109" s="344"/>
      <c r="L109" s="90"/>
      <c r="M109" s="173"/>
      <c r="N109" s="266"/>
      <c r="O109" s="266"/>
      <c r="P109" s="113">
        <v>1.6269682993508949</v>
      </c>
    </row>
    <row r="110" spans="1:17" s="261" customFormat="1" x14ac:dyDescent="0.25">
      <c r="A110" s="262" t="s">
        <v>6</v>
      </c>
      <c r="B110" s="157">
        <f>AVERAGE(F110:P110)</f>
        <v>1.0461804434135025</v>
      </c>
      <c r="C110" s="157">
        <f>MIN(F110:P110)</f>
        <v>1.0078835260439734</v>
      </c>
      <c r="D110" s="157">
        <f>MAX(F110:P110)</f>
        <v>1.0844773607830316</v>
      </c>
      <c r="E110" s="268"/>
      <c r="F110" s="353"/>
      <c r="G110" s="272"/>
      <c r="H110" s="103">
        <v>1.0078835260439734</v>
      </c>
      <c r="I110" s="259"/>
      <c r="J110" s="103"/>
      <c r="K110" s="344"/>
      <c r="L110" s="90"/>
      <c r="M110" s="173"/>
      <c r="N110" s="266"/>
      <c r="O110" s="266"/>
      <c r="P110" s="113">
        <v>1.0844773607830316</v>
      </c>
    </row>
    <row r="111" spans="1:17" s="261" customFormat="1" x14ac:dyDescent="0.25">
      <c r="A111" s="262" t="s">
        <v>7</v>
      </c>
      <c r="B111" s="157">
        <f>AVERAGE(F111:P111)</f>
        <v>2.1605998283333316</v>
      </c>
      <c r="C111" s="157">
        <f>MIN(F111:P111)</f>
        <v>1.9480523869256139</v>
      </c>
      <c r="D111" s="157">
        <f>MAX(F111:P111)</f>
        <v>2.3731472697410494</v>
      </c>
      <c r="E111" s="268"/>
      <c r="F111" s="353"/>
      <c r="G111" s="272"/>
      <c r="H111" s="103">
        <v>2.3731472697410494</v>
      </c>
      <c r="I111" s="259"/>
      <c r="J111" s="103"/>
      <c r="K111" s="344"/>
      <c r="L111" s="90"/>
      <c r="M111" s="173"/>
      <c r="N111" s="266"/>
      <c r="O111" s="266"/>
      <c r="P111" s="113">
        <v>1.9480523869256139</v>
      </c>
    </row>
    <row r="112" spans="1:17" s="261" customFormat="1" x14ac:dyDescent="0.25">
      <c r="A112" s="262" t="s">
        <v>8</v>
      </c>
      <c r="B112" s="157">
        <f>AVERAGE(F112:P112)</f>
        <v>0.78134005622007008</v>
      </c>
      <c r="C112" s="157">
        <f>MIN(F112:P112)</f>
        <v>-0.81046715730090924</v>
      </c>
      <c r="D112" s="157">
        <f>MAX(F112:P112)</f>
        <v>2.3731472697410494</v>
      </c>
      <c r="E112" s="268"/>
      <c r="F112" s="353"/>
      <c r="G112" s="272"/>
      <c r="H112" s="103">
        <v>2.3731472697410494</v>
      </c>
      <c r="I112" s="259"/>
      <c r="J112" s="103"/>
      <c r="K112" s="344"/>
      <c r="L112" s="90"/>
      <c r="M112" s="172"/>
      <c r="N112" s="266"/>
      <c r="O112" s="268"/>
      <c r="P112" s="113">
        <v>-0.81046715730090924</v>
      </c>
    </row>
    <row r="113" spans="1:16" s="261" customFormat="1" x14ac:dyDescent="0.25">
      <c r="A113" s="262" t="s">
        <v>9</v>
      </c>
      <c r="B113" s="157">
        <f>AVERAGE(F113:P113)</f>
        <v>2.457633611614185</v>
      </c>
      <c r="C113" s="157">
        <f>MIN(F113:P113)</f>
        <v>2.3731472697410938</v>
      </c>
      <c r="D113" s="157">
        <f>MAX(F113:P113)</f>
        <v>2.5421199534872763</v>
      </c>
      <c r="E113" s="268"/>
      <c r="F113" s="353"/>
      <c r="G113" s="272"/>
      <c r="H113" s="103">
        <v>2.3731472697410938</v>
      </c>
      <c r="I113" s="259"/>
      <c r="J113" s="103"/>
      <c r="K113" s="344"/>
      <c r="L113" s="90"/>
      <c r="M113" s="172"/>
      <c r="N113" s="266"/>
      <c r="O113" s="268"/>
      <c r="P113" s="113">
        <v>2.5421199534872763</v>
      </c>
    </row>
    <row r="114" spans="1:16" s="261" customFormat="1" x14ac:dyDescent="0.25">
      <c r="A114" s="262" t="s">
        <v>10</v>
      </c>
      <c r="B114" s="157">
        <f>AVERAGE(F114:P114)</f>
        <v>1.8555459437438304</v>
      </c>
      <c r="C114" s="157">
        <f>MIN(F114:P114)</f>
        <v>1.3709648819328013</v>
      </c>
      <c r="D114" s="157">
        <f>MAX(F114:P114)</f>
        <v>2.3401270055548595</v>
      </c>
      <c r="E114" s="268"/>
      <c r="F114" s="353"/>
      <c r="G114" s="272"/>
      <c r="H114" s="103">
        <v>2.3401270055548595</v>
      </c>
      <c r="I114" s="259"/>
      <c r="J114" s="103"/>
      <c r="K114" s="344"/>
      <c r="L114" s="90"/>
      <c r="M114" s="172"/>
      <c r="N114" s="266"/>
      <c r="O114" s="268"/>
      <c r="P114" s="113">
        <v>1.3709648819328013</v>
      </c>
    </row>
    <row r="115" spans="1:16" s="261" customFormat="1" x14ac:dyDescent="0.25">
      <c r="A115" s="262" t="s">
        <v>11</v>
      </c>
      <c r="B115" s="157">
        <f>AVERAGE(F115:P115)</f>
        <v>8.7121168780968984E-4</v>
      </c>
      <c r="C115" s="157">
        <f>MIN(F115:P115)</f>
        <v>8.5908836294727731E-4</v>
      </c>
      <c r="D115" s="157">
        <f>MAX(F115:P115)</f>
        <v>8.8333501267210247E-4</v>
      </c>
      <c r="E115" s="268"/>
      <c r="F115" s="353"/>
      <c r="G115" s="272"/>
      <c r="H115" s="103">
        <v>8.5908836294727731E-4</v>
      </c>
      <c r="I115" s="259"/>
      <c r="J115" s="103"/>
      <c r="K115" s="344"/>
      <c r="L115" s="90"/>
      <c r="M115" s="172"/>
      <c r="N115" s="266"/>
      <c r="O115" s="113"/>
      <c r="P115" s="113">
        <v>8.8333501267210247E-4</v>
      </c>
    </row>
    <row r="116" spans="1:16" s="261" customFormat="1" x14ac:dyDescent="0.25">
      <c r="A116" s="262" t="s">
        <v>12</v>
      </c>
      <c r="B116" s="157">
        <f>AVERAGE(F116:P116)</f>
        <v>2.6878870374152819</v>
      </c>
      <c r="C116" s="157">
        <f>MIN(F116:P116)</f>
        <v>2.280463814599476</v>
      </c>
      <c r="D116" s="157">
        <f>MAX(F116:P116)</f>
        <v>3.0953102602310878</v>
      </c>
      <c r="E116" s="268"/>
      <c r="F116" s="353"/>
      <c r="G116" s="272"/>
      <c r="H116" s="103">
        <v>3.0953102602310878</v>
      </c>
      <c r="I116" s="259"/>
      <c r="J116" s="103"/>
      <c r="K116" s="344"/>
      <c r="L116" s="90"/>
      <c r="M116" s="172"/>
      <c r="N116" s="266"/>
      <c r="O116" s="113"/>
      <c r="P116" s="113">
        <v>2.280463814599476</v>
      </c>
    </row>
    <row r="117" spans="1:16" s="261" customFormat="1" x14ac:dyDescent="0.25">
      <c r="A117" s="262" t="s">
        <v>13</v>
      </c>
      <c r="B117" s="157">
        <f>AVERAGE(F117:P117)</f>
        <v>2.8517756829368746</v>
      </c>
      <c r="C117" s="157">
        <f>MIN(F117:P117)</f>
        <v>2.6082411056426613</v>
      </c>
      <c r="D117" s="157">
        <f>MAX(F117:P117)</f>
        <v>3.0953102602310878</v>
      </c>
      <c r="E117" s="268"/>
      <c r="F117" s="353"/>
      <c r="G117" s="272"/>
      <c r="H117" s="103">
        <v>3.0953102602310878</v>
      </c>
      <c r="I117" s="259"/>
      <c r="J117" s="103"/>
      <c r="K117" s="344"/>
      <c r="L117" s="90"/>
      <c r="M117" s="172"/>
      <c r="N117" s="266"/>
      <c r="O117" s="259"/>
      <c r="P117" s="113">
        <v>2.6082411056426613</v>
      </c>
    </row>
    <row r="118" spans="1:16" s="261" customFormat="1" x14ac:dyDescent="0.25">
      <c r="A118" s="262" t="s">
        <v>14</v>
      </c>
      <c r="B118" s="157">
        <f>AVERAGE(F118:P118)</f>
        <v>-0.12498556582156017</v>
      </c>
      <c r="C118" s="157">
        <f>MIN(F118:P118)</f>
        <v>-0.29222936717139053</v>
      </c>
      <c r="D118" s="157">
        <f>MAX(F118:P118)</f>
        <v>4.2258235528270197E-2</v>
      </c>
      <c r="E118" s="268"/>
      <c r="F118" s="353"/>
      <c r="G118" s="272"/>
      <c r="H118" s="103">
        <v>4.2258235528270197E-2</v>
      </c>
      <c r="I118" s="259"/>
      <c r="J118" s="103"/>
      <c r="K118" s="344"/>
      <c r="L118" s="90"/>
      <c r="M118" s="172"/>
      <c r="N118" s="266"/>
      <c r="O118" s="259"/>
      <c r="P118" s="113">
        <v>-0.29222936717139053</v>
      </c>
    </row>
    <row r="119" spans="1:16" s="261" customFormat="1" x14ac:dyDescent="0.25">
      <c r="A119" s="262"/>
      <c r="B119" s="157"/>
      <c r="C119" s="157"/>
      <c r="D119" s="157"/>
      <c r="E119" s="268"/>
      <c r="F119" s="353"/>
      <c r="G119" s="272"/>
      <c r="H119" s="103"/>
      <c r="I119" s="259"/>
      <c r="J119" s="103"/>
      <c r="K119" s="344"/>
      <c r="L119" s="90"/>
      <c r="M119" s="172"/>
      <c r="N119" s="266"/>
      <c r="O119" s="259"/>
      <c r="P119" s="113"/>
    </row>
    <row r="120" spans="1:16" s="261" customFormat="1" x14ac:dyDescent="0.25">
      <c r="A120" s="9" t="s">
        <v>15</v>
      </c>
      <c r="B120" s="75"/>
      <c r="C120" s="75"/>
      <c r="D120" s="75"/>
      <c r="E120" s="76"/>
      <c r="F120" s="353"/>
      <c r="G120" s="272"/>
      <c r="H120" s="103"/>
      <c r="I120" s="259"/>
      <c r="J120" s="103"/>
      <c r="K120" s="344"/>
      <c r="L120" s="90"/>
      <c r="M120" s="172"/>
      <c r="N120" s="266"/>
      <c r="O120" s="259"/>
      <c r="P120" s="113"/>
    </row>
    <row r="121" spans="1:16" s="261" customFormat="1" x14ac:dyDescent="0.25">
      <c r="A121" s="262" t="s">
        <v>16</v>
      </c>
      <c r="B121" s="157">
        <f>AVERAGE(F121:P121)</f>
        <v>0.87688654692720969</v>
      </c>
      <c r="C121" s="157">
        <f>MIN(F121:P121)</f>
        <v>0.5</v>
      </c>
      <c r="D121" s="157">
        <f>MAX(F121:P121)</f>
        <v>1.5029243625221511</v>
      </c>
      <c r="E121" s="268"/>
      <c r="F121" s="353"/>
      <c r="G121" s="272"/>
      <c r="H121" s="103">
        <v>1.5029243625221511</v>
      </c>
      <c r="I121" s="259"/>
      <c r="J121" s="103"/>
      <c r="K121" s="344">
        <v>0.5</v>
      </c>
      <c r="L121" s="90"/>
      <c r="M121" s="172"/>
      <c r="N121" s="266"/>
      <c r="O121" s="259"/>
      <c r="P121" s="113">
        <v>0.62773527825947806</v>
      </c>
    </row>
    <row r="122" spans="1:16" s="261" customFormat="1" x14ac:dyDescent="0.25">
      <c r="A122" s="262" t="s">
        <v>17</v>
      </c>
      <c r="B122" s="157">
        <f>AVERAGE(F122:P122)</f>
        <v>5.6980991508292957</v>
      </c>
      <c r="C122" s="157">
        <f>MIN(F122:P122)</f>
        <v>5.5253493134406488</v>
      </c>
      <c r="D122" s="157">
        <f>MAX(F122:P122)</f>
        <v>6</v>
      </c>
      <c r="E122" s="268"/>
      <c r="F122" s="353"/>
      <c r="G122" s="272"/>
      <c r="H122" s="103">
        <v>5.5253493134406488</v>
      </c>
      <c r="I122" s="259"/>
      <c r="J122" s="103"/>
      <c r="K122" s="344">
        <v>6</v>
      </c>
      <c r="L122" s="90"/>
      <c r="M122" s="172"/>
      <c r="N122" s="266"/>
      <c r="O122" s="259"/>
      <c r="P122" s="113">
        <v>5.5689481390472348</v>
      </c>
    </row>
    <row r="123" spans="1:16" s="261" customFormat="1" x14ac:dyDescent="0.25">
      <c r="A123" s="262"/>
      <c r="B123" s="157"/>
      <c r="C123" s="157"/>
      <c r="D123" s="157"/>
      <c r="E123" s="268"/>
      <c r="F123" s="353"/>
      <c r="G123" s="272"/>
      <c r="H123" s="103"/>
      <c r="I123" s="259"/>
      <c r="J123" s="103"/>
      <c r="K123" s="344"/>
      <c r="L123" s="90"/>
      <c r="M123" s="172"/>
      <c r="N123" s="266"/>
      <c r="O123" s="259"/>
      <c r="P123" s="113"/>
    </row>
    <row r="124" spans="1:16" s="261" customFormat="1" x14ac:dyDescent="0.25">
      <c r="A124" s="9" t="s">
        <v>18</v>
      </c>
      <c r="B124" s="75"/>
      <c r="C124" s="75"/>
      <c r="D124" s="75"/>
      <c r="E124" s="76"/>
      <c r="F124" s="353"/>
      <c r="G124" s="272"/>
      <c r="H124" s="103"/>
      <c r="I124" s="259"/>
      <c r="J124" s="103"/>
      <c r="K124" s="344"/>
      <c r="L124" s="90"/>
      <c r="M124" s="172"/>
      <c r="N124" s="266"/>
      <c r="O124" s="259"/>
      <c r="P124" s="113"/>
    </row>
    <row r="125" spans="1:16" s="261" customFormat="1" x14ac:dyDescent="0.25">
      <c r="A125" s="226" t="s">
        <v>44</v>
      </c>
      <c r="B125" s="157">
        <f>AVERAGE(F125:P125)</f>
        <v>1.8230642414503373</v>
      </c>
      <c r="C125" s="157">
        <f>MIN(F125:P125)</f>
        <v>1.4271921323236514</v>
      </c>
      <c r="D125" s="157">
        <f>MAX(F125:P125)</f>
        <v>2.1</v>
      </c>
      <c r="E125" s="268"/>
      <c r="F125" s="353"/>
      <c r="G125" s="272"/>
      <c r="H125" s="103">
        <v>1.9420005920273598</v>
      </c>
      <c r="I125" s="259"/>
      <c r="J125" s="103"/>
      <c r="K125" s="344">
        <v>2.1</v>
      </c>
      <c r="L125" s="90"/>
      <c r="M125" s="172"/>
      <c r="N125" s="266"/>
      <c r="O125" s="259"/>
      <c r="P125" s="113">
        <v>1.4271921323236514</v>
      </c>
    </row>
    <row r="126" spans="1:16" s="261" customFormat="1" x14ac:dyDescent="0.25">
      <c r="A126" s="227" t="s">
        <v>45</v>
      </c>
      <c r="B126" s="157">
        <f>AVERAGE(F126:P126)</f>
        <v>1.7295966704163224</v>
      </c>
      <c r="C126" s="157">
        <f>MIN(F126:P126)</f>
        <v>1.7295966704163224</v>
      </c>
      <c r="D126" s="157">
        <f>MAX(F126:P126)</f>
        <v>1.7295966704163224</v>
      </c>
      <c r="E126" s="268"/>
      <c r="F126" s="353"/>
      <c r="G126" s="272"/>
      <c r="H126" s="103"/>
      <c r="I126" s="259"/>
      <c r="J126" s="103"/>
      <c r="K126" s="344"/>
      <c r="L126" s="90"/>
      <c r="M126" s="172"/>
      <c r="N126" s="266"/>
      <c r="O126" s="267"/>
      <c r="P126" s="113">
        <v>1.7295966704163224</v>
      </c>
    </row>
    <row r="127" spans="1:16" s="261" customFormat="1" x14ac:dyDescent="0.25">
      <c r="A127" s="262" t="s">
        <v>19</v>
      </c>
      <c r="B127" s="157">
        <f>AVERAGE(F127:P127)</f>
        <v>1.5912541141094083</v>
      </c>
      <c r="C127" s="157">
        <f>MIN(F127:P127)</f>
        <v>1.5912541141094083</v>
      </c>
      <c r="D127" s="157">
        <f>MAX(F127:P127)</f>
        <v>1.5912541141094083</v>
      </c>
      <c r="E127" s="268"/>
      <c r="F127" s="353"/>
      <c r="G127" s="272"/>
      <c r="H127" s="103"/>
      <c r="I127" s="259"/>
      <c r="J127" s="103"/>
      <c r="K127" s="344"/>
      <c r="L127" s="90"/>
      <c r="M127" s="178"/>
      <c r="N127" s="266"/>
      <c r="O127" s="267"/>
      <c r="P127" s="113">
        <v>1.5912541141094083</v>
      </c>
    </row>
    <row r="128" spans="1:16" s="261" customFormat="1" x14ac:dyDescent="0.25">
      <c r="A128" s="262"/>
      <c r="B128" s="157"/>
      <c r="C128" s="157"/>
      <c r="D128" s="157"/>
      <c r="E128" s="268"/>
      <c r="F128" s="353"/>
      <c r="G128" s="272"/>
      <c r="H128" s="103"/>
      <c r="I128" s="259"/>
      <c r="J128" s="103"/>
      <c r="K128" s="344"/>
      <c r="L128" s="90"/>
      <c r="M128" s="172"/>
      <c r="N128" s="266"/>
      <c r="O128" s="259"/>
      <c r="P128" s="113"/>
    </row>
    <row r="129" spans="1:16" s="261" customFormat="1" x14ac:dyDescent="0.25">
      <c r="A129" s="9" t="s">
        <v>20</v>
      </c>
      <c r="B129" s="157">
        <f>AVERAGE(F129:P129)</f>
        <v>0.30981361075531016</v>
      </c>
      <c r="C129" s="157">
        <f>MIN(F129:P129)</f>
        <v>-0.86493919484627735</v>
      </c>
      <c r="D129" s="157">
        <f>MAX(F129:P129)</f>
        <v>1.4845664163568977</v>
      </c>
      <c r="E129" s="76"/>
      <c r="F129" s="353"/>
      <c r="G129" s="272"/>
      <c r="H129" s="103">
        <v>1.4845664163568977</v>
      </c>
      <c r="I129" s="259"/>
      <c r="J129" s="103"/>
      <c r="K129" s="344"/>
      <c r="L129" s="90"/>
      <c r="M129" s="172"/>
      <c r="N129" s="266"/>
      <c r="O129" s="267"/>
      <c r="P129" s="113">
        <v>-0.86493919484627735</v>
      </c>
    </row>
    <row r="130" spans="1:16" s="261" customFormat="1" x14ac:dyDescent="0.25">
      <c r="A130" s="262"/>
      <c r="B130" s="157"/>
      <c r="C130" s="157"/>
      <c r="D130" s="157"/>
      <c r="E130" s="268"/>
      <c r="F130" s="353"/>
      <c r="G130" s="272"/>
      <c r="H130" s="103"/>
      <c r="I130" s="259"/>
      <c r="J130" s="103"/>
      <c r="K130" s="344"/>
      <c r="L130" s="90"/>
      <c r="M130" s="172"/>
      <c r="N130" s="266"/>
      <c r="O130" s="259"/>
      <c r="P130" s="113"/>
    </row>
    <row r="131" spans="1:16" s="261" customFormat="1" x14ac:dyDescent="0.25">
      <c r="A131" s="9" t="s">
        <v>21</v>
      </c>
      <c r="B131" s="75"/>
      <c r="C131" s="75"/>
      <c r="D131" s="75"/>
      <c r="E131" s="76"/>
      <c r="F131" s="353"/>
      <c r="G131" s="272"/>
      <c r="H131" s="103"/>
      <c r="I131" s="259"/>
      <c r="J131" s="103"/>
      <c r="K131" s="344"/>
      <c r="L131" s="90"/>
      <c r="M131" s="172"/>
      <c r="N131" s="266"/>
      <c r="O131" s="259"/>
      <c r="P131" s="113"/>
    </row>
    <row r="132" spans="1:16" s="261" customFormat="1" x14ac:dyDescent="0.25">
      <c r="A132" s="10" t="s">
        <v>22</v>
      </c>
      <c r="B132" s="157">
        <f>AVERAGE(F132:P132)</f>
        <v>-4.6565447266815667</v>
      </c>
      <c r="C132" s="157">
        <f>MIN(F132:P132)</f>
        <v>-5.1603113354941712</v>
      </c>
      <c r="D132" s="157">
        <f>MAX(F132:P132)</f>
        <v>-3.8093228445505281</v>
      </c>
      <c r="E132" s="77"/>
      <c r="F132" s="353"/>
      <c r="G132" s="272"/>
      <c r="H132" s="103">
        <v>-3.8093228445505281</v>
      </c>
      <c r="I132" s="259"/>
      <c r="J132" s="103"/>
      <c r="K132" s="344">
        <v>-5</v>
      </c>
      <c r="L132" s="90"/>
      <c r="M132" s="172"/>
      <c r="N132" s="266"/>
      <c r="O132" s="149"/>
      <c r="P132" s="113">
        <v>-5.1603113354941712</v>
      </c>
    </row>
    <row r="133" spans="1:16" s="261" customFormat="1" x14ac:dyDescent="0.25">
      <c r="A133" s="10" t="s">
        <v>23</v>
      </c>
      <c r="B133" s="157">
        <f>AVERAGE(F133:P133)</f>
        <v>-2.4429382599245426</v>
      </c>
      <c r="C133" s="157">
        <f>MIN(F133:P133)</f>
        <v>-2.7133246666811073</v>
      </c>
      <c r="D133" s="157">
        <f>MAX(F133:P133)</f>
        <v>-1.9154901130925213</v>
      </c>
      <c r="E133" s="77"/>
      <c r="F133" s="353"/>
      <c r="G133" s="259"/>
      <c r="H133" s="103">
        <v>-1.9154901130925213</v>
      </c>
      <c r="I133" s="259"/>
      <c r="J133" s="103"/>
      <c r="K133" s="344">
        <v>-2.7</v>
      </c>
      <c r="L133" s="90"/>
      <c r="M133" s="172"/>
      <c r="N133" s="266"/>
      <c r="O133" s="268"/>
      <c r="P133" s="113">
        <v>-2.7133246666811073</v>
      </c>
    </row>
    <row r="134" spans="1:16" s="261" customFormat="1" x14ac:dyDescent="0.25">
      <c r="A134" s="11" t="s">
        <v>24</v>
      </c>
      <c r="B134" s="69">
        <f>AVERAGE(F134:P134)</f>
        <v>108.5961217783652</v>
      </c>
      <c r="C134" s="69">
        <f>MIN(F134:P134)</f>
        <v>106.95116849447294</v>
      </c>
      <c r="D134" s="69">
        <f>MAX(F134:P134)</f>
        <v>109.63719684062268</v>
      </c>
      <c r="E134" s="77"/>
      <c r="F134" s="349"/>
      <c r="G134" s="260"/>
      <c r="H134" s="125">
        <v>106.95116849447294</v>
      </c>
      <c r="I134" s="260"/>
      <c r="J134" s="125"/>
      <c r="K134" s="345">
        <v>109.2</v>
      </c>
      <c r="L134" s="91"/>
      <c r="M134" s="179"/>
      <c r="N134" s="270"/>
      <c r="O134" s="148"/>
      <c r="P134" s="124">
        <v>109.63719684062268</v>
      </c>
    </row>
    <row r="135" spans="1:16" s="261" customFormat="1" x14ac:dyDescent="0.25">
      <c r="A135" s="197"/>
      <c r="B135" s="268"/>
      <c r="C135" s="268"/>
      <c r="D135" s="268"/>
      <c r="E135" s="77"/>
      <c r="F135" s="267"/>
      <c r="G135" s="267"/>
      <c r="H135" s="268"/>
      <c r="I135" s="267"/>
      <c r="J135" s="81"/>
      <c r="K135" s="267"/>
      <c r="L135" s="81"/>
      <c r="M135" s="275"/>
      <c r="N135" s="268"/>
      <c r="O135" s="149"/>
      <c r="P135" s="234"/>
    </row>
    <row r="136" spans="1:16" x14ac:dyDescent="0.25">
      <c r="A136" s="358"/>
      <c r="B136" s="358"/>
      <c r="C136" s="358"/>
      <c r="D136" s="358"/>
      <c r="E136" s="358"/>
      <c r="F136" s="358"/>
      <c r="G136" s="358"/>
      <c r="H136" s="358"/>
      <c r="I136" s="358"/>
      <c r="J136" s="358"/>
      <c r="K136" s="358"/>
      <c r="L136" s="358"/>
      <c r="M136" s="358"/>
      <c r="N136" s="358"/>
      <c r="O136" s="358"/>
      <c r="P136" s="358"/>
    </row>
    <row r="137" spans="1:16" x14ac:dyDescent="0.25">
      <c r="A137" s="18" t="s">
        <v>51</v>
      </c>
    </row>
  </sheetData>
  <mergeCells count="1">
    <mergeCell ref="A136:P136"/>
  </mergeCells>
  <phoneticPr fontId="15" type="noConversion"/>
  <pageMargins left="0.70866141732283472" right="0.70866141732283472" top="0.74803149606299213" bottom="0.74803149606299213" header="0.31496062992125984" footer="0.31496062992125984"/>
  <pageSetup paperSize="8" scale="3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T137"/>
  <sheetViews>
    <sheetView zoomScaleNormal="100" workbookViewId="0">
      <pane xSplit="1" ySplit="2" topLeftCell="B6" activePane="bottomRight" state="frozen"/>
      <selection activeCell="L43" sqref="L43:L68"/>
      <selection pane="topRight" activeCell="L43" sqref="L43:L68"/>
      <selection pane="bottomLeft" activeCell="L43" sqref="L43:L68"/>
      <selection pane="bottomRight" activeCell="H120" sqref="H120"/>
    </sheetView>
  </sheetViews>
  <sheetFormatPr defaultRowHeight="15" x14ac:dyDescent="0.25"/>
  <cols>
    <col min="1" max="1" width="47.85546875" customWidth="1"/>
    <col min="2" max="4" width="9.7109375" customWidth="1"/>
    <col min="5" max="5" width="2.85546875" style="201" customWidth="1"/>
    <col min="6" max="9" width="10.7109375" customWidth="1"/>
    <col min="10" max="10" width="10.7109375" style="183" customWidth="1"/>
    <col min="11" max="13" width="10.7109375" customWidth="1"/>
    <col min="14" max="14" width="10.7109375" style="171" customWidth="1"/>
    <col min="15" max="18" width="10.7109375" customWidth="1"/>
    <col min="19" max="19" width="10.7109375" style="112" customWidth="1"/>
    <col min="20" max="20" width="2.140625" customWidth="1"/>
  </cols>
  <sheetData>
    <row r="1" spans="1:20" x14ac:dyDescent="0.25">
      <c r="A1" s="23" t="s">
        <v>30</v>
      </c>
      <c r="B1" s="1"/>
      <c r="C1" s="1"/>
      <c r="D1" s="1"/>
      <c r="E1" s="196"/>
    </row>
    <row r="2" spans="1:20" s="1" customFormat="1" ht="30" x14ac:dyDescent="0.25">
      <c r="B2" s="65" t="s">
        <v>25</v>
      </c>
      <c r="C2" s="65" t="s">
        <v>26</v>
      </c>
      <c r="D2" s="65" t="s">
        <v>27</v>
      </c>
      <c r="E2" s="200"/>
      <c r="F2" s="65" t="s">
        <v>53</v>
      </c>
      <c r="G2" s="65" t="s">
        <v>54</v>
      </c>
      <c r="H2" s="65" t="s">
        <v>55</v>
      </c>
      <c r="I2" s="65" t="s">
        <v>56</v>
      </c>
      <c r="J2" s="65" t="s">
        <v>57</v>
      </c>
      <c r="K2" s="65" t="s">
        <v>58</v>
      </c>
      <c r="L2" s="65" t="s">
        <v>59</v>
      </c>
      <c r="M2" s="65" t="s">
        <v>60</v>
      </c>
      <c r="N2" s="65" t="s">
        <v>61</v>
      </c>
      <c r="O2" s="65" t="s">
        <v>62</v>
      </c>
      <c r="P2" s="65" t="s">
        <v>63</v>
      </c>
      <c r="Q2" s="65" t="s">
        <v>66</v>
      </c>
      <c r="R2" s="65" t="s">
        <v>67</v>
      </c>
      <c r="S2" s="230" t="s">
        <v>65</v>
      </c>
      <c r="T2" s="116"/>
    </row>
    <row r="3" spans="1:20" x14ac:dyDescent="0.25">
      <c r="A3" s="1"/>
      <c r="B3" s="83"/>
      <c r="C3" s="83"/>
      <c r="D3" s="83"/>
      <c r="E3" s="76"/>
      <c r="F3" s="74"/>
      <c r="G3" s="74"/>
      <c r="H3" s="74"/>
      <c r="I3" s="74"/>
      <c r="J3" s="122"/>
      <c r="K3" s="74"/>
      <c r="L3" s="74"/>
      <c r="M3" s="74"/>
      <c r="N3" s="209"/>
      <c r="O3" s="74"/>
      <c r="P3" s="74"/>
      <c r="Q3" s="74"/>
      <c r="R3" s="74"/>
      <c r="S3" s="232"/>
      <c r="T3" s="117"/>
    </row>
    <row r="4" spans="1:20" x14ac:dyDescent="0.25">
      <c r="A4" s="22">
        <f>Belgium!A4</f>
        <v>2023</v>
      </c>
      <c r="B4" s="84"/>
      <c r="C4" s="84"/>
      <c r="D4" s="84"/>
      <c r="E4" s="85"/>
      <c r="F4" s="79"/>
      <c r="G4" s="80"/>
      <c r="H4" s="134"/>
      <c r="I4" s="79"/>
      <c r="J4" s="248"/>
      <c r="K4" s="79"/>
      <c r="L4" s="80"/>
      <c r="M4" s="79"/>
      <c r="N4" s="213"/>
      <c r="O4" s="79"/>
      <c r="P4" s="80"/>
      <c r="Q4" s="134"/>
      <c r="R4" s="79"/>
      <c r="S4" s="233"/>
      <c r="T4" s="117"/>
    </row>
    <row r="5" spans="1:20" x14ac:dyDescent="0.25">
      <c r="A5" s="4"/>
      <c r="B5" s="67"/>
      <c r="C5" s="67"/>
      <c r="D5" s="67"/>
      <c r="E5" s="160"/>
      <c r="F5" s="90"/>
      <c r="G5" s="81"/>
      <c r="H5" s="126"/>
      <c r="I5" s="90"/>
      <c r="J5" s="192"/>
      <c r="K5" s="126"/>
      <c r="L5" s="90"/>
      <c r="M5" s="90"/>
      <c r="N5" s="160"/>
      <c r="O5" s="90"/>
      <c r="P5" s="81"/>
      <c r="Q5" s="126"/>
      <c r="R5" s="90"/>
      <c r="S5" s="113"/>
      <c r="T5" s="117"/>
    </row>
    <row r="6" spans="1:20" x14ac:dyDescent="0.25">
      <c r="A6" s="9" t="s">
        <v>3</v>
      </c>
      <c r="B6" s="75"/>
      <c r="C6" s="75"/>
      <c r="D6" s="75"/>
      <c r="E6" s="76"/>
      <c r="F6" s="90"/>
      <c r="G6" s="81"/>
      <c r="H6" s="126"/>
      <c r="I6" s="90"/>
      <c r="J6" s="192"/>
      <c r="K6" s="126"/>
      <c r="L6" s="90"/>
      <c r="M6" s="90"/>
      <c r="N6" s="157"/>
      <c r="O6" s="103"/>
      <c r="P6" s="90"/>
      <c r="Q6" s="90"/>
      <c r="R6" s="103"/>
      <c r="S6" s="113"/>
      <c r="T6" s="118"/>
    </row>
    <row r="7" spans="1:20" x14ac:dyDescent="0.25">
      <c r="A7" s="4" t="s">
        <v>4</v>
      </c>
      <c r="B7" s="67">
        <f>AVERAGE(F7:S7)</f>
        <v>0.49628728368617825</v>
      </c>
      <c r="C7" s="67">
        <f>MIN(F7:S7)</f>
        <v>0.4</v>
      </c>
      <c r="D7" s="67">
        <f>MAX(F7:S7)</f>
        <v>0.6</v>
      </c>
      <c r="E7" s="160"/>
      <c r="F7" s="324">
        <v>0.48846497553016732</v>
      </c>
      <c r="G7" s="353">
        <v>0.5</v>
      </c>
      <c r="H7" s="74">
        <v>0.42663933920916719</v>
      </c>
      <c r="I7" s="66">
        <v>0.5</v>
      </c>
      <c r="J7" s="308">
        <v>0.44</v>
      </c>
      <c r="K7" s="325">
        <v>0.5</v>
      </c>
      <c r="L7" s="346">
        <v>0.5</v>
      </c>
      <c r="M7" s="74">
        <v>0.50216834502077745</v>
      </c>
      <c r="N7" s="66">
        <v>0.5</v>
      </c>
      <c r="O7" s="74">
        <v>0.4</v>
      </c>
      <c r="P7" s="89">
        <v>0.52920320650158281</v>
      </c>
      <c r="Q7" s="353">
        <v>0.5</v>
      </c>
      <c r="R7" s="316">
        <v>0.6</v>
      </c>
      <c r="S7" s="113">
        <v>0.56154610534480098</v>
      </c>
      <c r="T7" s="118"/>
    </row>
    <row r="8" spans="1:20" x14ac:dyDescent="0.25">
      <c r="A8" s="4" t="s">
        <v>5</v>
      </c>
      <c r="B8" s="67">
        <f>AVERAGE(F8:S8)</f>
        <v>0.50474095612262948</v>
      </c>
      <c r="C8" s="67">
        <f>MIN(F8:S8)</f>
        <v>0.4</v>
      </c>
      <c r="D8" s="67">
        <f>MAX(F8:S8)</f>
        <v>0.6</v>
      </c>
      <c r="E8" s="160"/>
      <c r="F8" s="324">
        <v>0.49535831477252046</v>
      </c>
      <c r="G8" s="353"/>
      <c r="H8" s="74">
        <v>0.52925820026075154</v>
      </c>
      <c r="I8" s="66">
        <v>0.5</v>
      </c>
      <c r="J8" s="308">
        <v>0.45127852429199999</v>
      </c>
      <c r="K8" s="325">
        <v>0.5</v>
      </c>
      <c r="L8" s="346">
        <v>0.4</v>
      </c>
      <c r="M8" s="74">
        <v>0.53910256457811556</v>
      </c>
      <c r="N8" s="66"/>
      <c r="O8" s="74">
        <v>0.5</v>
      </c>
      <c r="P8" s="89">
        <v>0.52670993963535029</v>
      </c>
      <c r="Q8" s="353">
        <v>0.6</v>
      </c>
      <c r="R8" s="316">
        <v>0.5</v>
      </c>
      <c r="S8" s="113">
        <v>0.51518392993281603</v>
      </c>
      <c r="T8" s="118"/>
    </row>
    <row r="9" spans="1:20" x14ac:dyDescent="0.25">
      <c r="A9" s="4" t="s">
        <v>6</v>
      </c>
      <c r="B9" s="67">
        <f>AVERAGE(F9:S9)</f>
        <v>0.13557226906021749</v>
      </c>
      <c r="C9" s="67">
        <f>MIN(F9:S9)</f>
        <v>5.0339670760335402E-2</v>
      </c>
      <c r="D9" s="67">
        <f>MAX(F9:S9)</f>
        <v>0.2</v>
      </c>
      <c r="E9" s="160"/>
      <c r="F9" s="324">
        <v>0.13549283652340982</v>
      </c>
      <c r="G9" s="353"/>
      <c r="H9" s="74">
        <v>0.13491504934430854</v>
      </c>
      <c r="I9" s="66">
        <v>0.1</v>
      </c>
      <c r="J9" s="308">
        <v>0.15840332758799999</v>
      </c>
      <c r="K9" s="278">
        <v>0.1</v>
      </c>
      <c r="L9" s="100">
        <v>0.2</v>
      </c>
      <c r="M9" s="74">
        <v>0.11448096655537654</v>
      </c>
      <c r="N9" s="66"/>
      <c r="O9" s="74">
        <v>0.1</v>
      </c>
      <c r="P9" s="89">
        <v>0.13323537795117968</v>
      </c>
      <c r="Q9" s="100">
        <v>0.2</v>
      </c>
      <c r="R9" s="316">
        <v>0.2</v>
      </c>
      <c r="S9" s="113">
        <v>5.0339670760335402E-2</v>
      </c>
      <c r="T9" s="118"/>
    </row>
    <row r="10" spans="1:20" x14ac:dyDescent="0.25">
      <c r="A10" s="4" t="s">
        <v>7</v>
      </c>
      <c r="B10" s="67">
        <f>AVERAGE(F10:S10)</f>
        <v>0.79161572148022386</v>
      </c>
      <c r="C10" s="67">
        <f>MIN(F10:S10)</f>
        <v>0.4</v>
      </c>
      <c r="D10" s="67">
        <f>MAX(F10:S10)</f>
        <v>1.30730546181832</v>
      </c>
      <c r="E10" s="160"/>
      <c r="F10" s="324">
        <v>0.68705658942405101</v>
      </c>
      <c r="G10" s="353"/>
      <c r="H10" s="74">
        <v>0.77981769350836672</v>
      </c>
      <c r="I10" s="66">
        <v>0.8</v>
      </c>
      <c r="J10" s="308">
        <v>0.58764402634699997</v>
      </c>
      <c r="K10" s="278">
        <v>0.8</v>
      </c>
      <c r="L10" s="100">
        <v>0.4</v>
      </c>
      <c r="M10" s="74">
        <v>0.77345334929810861</v>
      </c>
      <c r="N10" s="66"/>
      <c r="O10" s="74">
        <v>0.8</v>
      </c>
      <c r="P10" s="89">
        <v>0.76411153736684057</v>
      </c>
      <c r="Q10" s="100">
        <v>0.7</v>
      </c>
      <c r="R10" s="316">
        <v>1.1000000000000001</v>
      </c>
      <c r="S10" s="113">
        <v>1.30730546181832</v>
      </c>
      <c r="T10" s="118"/>
    </row>
    <row r="11" spans="1:20" x14ac:dyDescent="0.25">
      <c r="A11" s="4" t="s">
        <v>8</v>
      </c>
      <c r="B11" s="67">
        <f>AVERAGE(F11:S11)</f>
        <v>3.9769917629973102</v>
      </c>
      <c r="C11" s="67">
        <f>MIN(F11:S11)</f>
        <v>3.9769917629973102</v>
      </c>
      <c r="D11" s="67">
        <f>MAX(F11:S11)</f>
        <v>3.9769917629973102</v>
      </c>
      <c r="E11" s="160"/>
      <c r="F11" s="324"/>
      <c r="G11" s="353"/>
      <c r="H11" s="74"/>
      <c r="I11" s="66"/>
      <c r="J11" s="306"/>
      <c r="K11" s="325"/>
      <c r="L11" s="346"/>
      <c r="M11" s="74"/>
      <c r="N11" s="66"/>
      <c r="O11" s="74"/>
      <c r="P11" s="89"/>
      <c r="Q11" s="353"/>
      <c r="R11" s="316"/>
      <c r="S11" s="113">
        <v>3.9769917629973102</v>
      </c>
      <c r="T11" s="118"/>
    </row>
    <row r="12" spans="1:20" x14ac:dyDescent="0.25">
      <c r="A12" s="4" t="s">
        <v>9</v>
      </c>
      <c r="B12" s="67">
        <f>AVERAGE(F12:S12)</f>
        <v>2.5026192666233</v>
      </c>
      <c r="C12" s="67">
        <f>MIN(F12:S12)</f>
        <v>2.5026192666233</v>
      </c>
      <c r="D12" s="67">
        <f>MAX(F12:S12)</f>
        <v>2.5026192666233</v>
      </c>
      <c r="E12" s="160"/>
      <c r="F12" s="324"/>
      <c r="G12" s="353"/>
      <c r="H12" s="74"/>
      <c r="I12" s="66"/>
      <c r="J12" s="306"/>
      <c r="K12" s="325"/>
      <c r="L12" s="346"/>
      <c r="M12" s="74"/>
      <c r="N12" s="66"/>
      <c r="O12" s="74"/>
      <c r="P12" s="89"/>
      <c r="Q12" s="353"/>
      <c r="R12" s="316"/>
      <c r="S12" s="113">
        <v>2.5026192666233</v>
      </c>
      <c r="T12" s="118"/>
    </row>
    <row r="13" spans="1:20" x14ac:dyDescent="0.25">
      <c r="A13" s="4" t="s">
        <v>10</v>
      </c>
      <c r="B13" s="67">
        <f>AVERAGE(F13:S13)</f>
        <v>-2.8260106991037048</v>
      </c>
      <c r="C13" s="67">
        <f>MIN(F13:S13)</f>
        <v>-2.9520213982074099</v>
      </c>
      <c r="D13" s="67">
        <f>MAX(F13:S13)</f>
        <v>-2.7</v>
      </c>
      <c r="E13" s="160"/>
      <c r="F13" s="324"/>
      <c r="G13" s="353"/>
      <c r="H13" s="74"/>
      <c r="I13" s="66"/>
      <c r="J13" s="306"/>
      <c r="K13" s="325"/>
      <c r="L13" s="100">
        <v>-2.7</v>
      </c>
      <c r="M13" s="74"/>
      <c r="N13" s="66"/>
      <c r="O13" s="74"/>
      <c r="P13" s="89"/>
      <c r="Q13" s="353"/>
      <c r="R13" s="316"/>
      <c r="S13" s="113">
        <v>-2.9520213982074099</v>
      </c>
      <c r="T13" s="118"/>
    </row>
    <row r="14" spans="1:20" x14ac:dyDescent="0.25">
      <c r="A14" s="4" t="s">
        <v>11</v>
      </c>
      <c r="B14" s="67">
        <f>AVERAGE(F14:S14)</f>
        <v>-0.22938613605486705</v>
      </c>
      <c r="C14" s="67">
        <f>MIN(F14:S14)</f>
        <v>-0.3</v>
      </c>
      <c r="D14" s="67">
        <f>MAX(F14:S14)</f>
        <v>-0.18969898582886646</v>
      </c>
      <c r="E14" s="160"/>
      <c r="F14" s="324">
        <v>-0.23701922911456547</v>
      </c>
      <c r="G14" s="353"/>
      <c r="H14" s="74">
        <v>-0.23373062823310958</v>
      </c>
      <c r="I14" s="66">
        <v>-0.2</v>
      </c>
      <c r="J14" s="308">
        <v>-0.280016076424</v>
      </c>
      <c r="K14" s="325"/>
      <c r="L14" s="100">
        <v>-0.3</v>
      </c>
      <c r="M14" s="74">
        <v>-0.22439736548714281</v>
      </c>
      <c r="N14" s="66"/>
      <c r="O14" s="74">
        <v>-0.2</v>
      </c>
      <c r="P14" s="89">
        <v>-0.18969898582886646</v>
      </c>
      <c r="Q14" s="353">
        <v>-0.2</v>
      </c>
      <c r="R14" s="316">
        <v>-0.2</v>
      </c>
      <c r="S14" s="113">
        <v>-0.25838521151585297</v>
      </c>
      <c r="T14" s="118"/>
    </row>
    <row r="15" spans="1:20" x14ac:dyDescent="0.25">
      <c r="A15" s="4" t="s">
        <v>12</v>
      </c>
      <c r="B15" s="67">
        <f>AVERAGE(F15:S15)</f>
        <v>-0.49680341743743806</v>
      </c>
      <c r="C15" s="67">
        <f>MIN(F15:S15)</f>
        <v>-0.89725432601300004</v>
      </c>
      <c r="D15" s="67">
        <f>MAX(F15:S15)</f>
        <v>0.7</v>
      </c>
      <c r="E15" s="160"/>
      <c r="F15" s="324"/>
      <c r="G15" s="353"/>
      <c r="H15" s="74">
        <v>-0.88525819837718123</v>
      </c>
      <c r="I15" s="66">
        <v>-0.7</v>
      </c>
      <c r="J15" s="308">
        <v>-0.89725432601300004</v>
      </c>
      <c r="K15" s="325">
        <v>-0.7</v>
      </c>
      <c r="L15" s="100">
        <v>0.7</v>
      </c>
      <c r="M15" s="74">
        <v>-0.65219881640726385</v>
      </c>
      <c r="N15" s="66"/>
      <c r="O15" s="74">
        <v>-0.8</v>
      </c>
      <c r="P15" s="89">
        <v>-0.72507689636206463</v>
      </c>
      <c r="Q15" s="353">
        <v>-0.5</v>
      </c>
      <c r="R15" s="316">
        <v>0.1</v>
      </c>
      <c r="S15" s="113">
        <v>-0.40504935465230901</v>
      </c>
      <c r="T15" s="118"/>
    </row>
    <row r="16" spans="1:20" x14ac:dyDescent="0.25">
      <c r="A16" s="4" t="s">
        <v>13</v>
      </c>
      <c r="B16" s="67">
        <f>AVERAGE(F16:S16)</f>
        <v>-1.07353229529132</v>
      </c>
      <c r="C16" s="67">
        <f>MIN(F16:S16)</f>
        <v>-1.62768541013</v>
      </c>
      <c r="D16" s="67">
        <f>MAX(F16:S16)</f>
        <v>0.1</v>
      </c>
      <c r="E16" s="160"/>
      <c r="F16" s="324"/>
      <c r="G16" s="353"/>
      <c r="H16" s="74">
        <v>-1.3513929536585811</v>
      </c>
      <c r="I16" s="66">
        <v>-1.4</v>
      </c>
      <c r="J16" s="308">
        <v>-1.62768541013</v>
      </c>
      <c r="K16" s="325">
        <v>-1.2</v>
      </c>
      <c r="L16" s="100">
        <v>0.1</v>
      </c>
      <c r="M16" s="74">
        <v>-1.2363693566397558</v>
      </c>
      <c r="N16" s="66"/>
      <c r="O16" s="74">
        <v>-1.3</v>
      </c>
      <c r="P16" s="89">
        <v>-1.3090029478849075</v>
      </c>
      <c r="Q16" s="353">
        <v>-1.1000000000000001</v>
      </c>
      <c r="R16" s="316">
        <v>-0.5</v>
      </c>
      <c r="S16" s="113">
        <v>-0.88440457989127397</v>
      </c>
      <c r="T16" s="118"/>
    </row>
    <row r="17" spans="1:20" x14ac:dyDescent="0.25">
      <c r="A17" s="4" t="s">
        <v>14</v>
      </c>
      <c r="B17" s="67">
        <f>AVERAGE(F17:S17)</f>
        <v>0.26226477103526319</v>
      </c>
      <c r="C17" s="67">
        <f>MIN(F17:S17)</f>
        <v>0.18824706958265527</v>
      </c>
      <c r="D17" s="67">
        <f>MAX(F17:S17)</f>
        <v>0.4</v>
      </c>
      <c r="E17" s="160"/>
      <c r="F17" s="324">
        <v>0.24966879365495601</v>
      </c>
      <c r="G17" s="353"/>
      <c r="H17" s="74">
        <v>0.18824706958265527</v>
      </c>
      <c r="I17" s="66">
        <v>0.3</v>
      </c>
      <c r="J17" s="308">
        <v>0.33004405261899999</v>
      </c>
      <c r="K17" s="325"/>
      <c r="L17" s="100">
        <v>0.4</v>
      </c>
      <c r="M17" s="74">
        <v>0.25496471156412781</v>
      </c>
      <c r="N17" s="66"/>
      <c r="O17" s="74">
        <v>0.2</v>
      </c>
      <c r="P17" s="89">
        <v>0.25181040579623343</v>
      </c>
      <c r="Q17" s="100">
        <v>0.2</v>
      </c>
      <c r="R17" s="316"/>
      <c r="S17" s="113">
        <v>0.24791267713565901</v>
      </c>
      <c r="T17" s="118"/>
    </row>
    <row r="18" spans="1:20" x14ac:dyDescent="0.25">
      <c r="A18" s="4"/>
      <c r="B18" s="67"/>
      <c r="C18" s="67"/>
      <c r="D18" s="67"/>
      <c r="E18" s="160"/>
      <c r="F18" s="324"/>
      <c r="G18" s="353"/>
      <c r="H18" s="261"/>
      <c r="I18" s="66"/>
      <c r="J18" s="306"/>
      <c r="K18" s="325"/>
      <c r="L18" s="346"/>
      <c r="M18" s="74"/>
      <c r="N18" s="66"/>
      <c r="O18" s="74"/>
      <c r="P18" s="89"/>
      <c r="Q18" s="353"/>
      <c r="R18" s="316"/>
      <c r="S18" s="113"/>
      <c r="T18" s="118"/>
    </row>
    <row r="19" spans="1:20" x14ac:dyDescent="0.25">
      <c r="A19" s="9" t="s">
        <v>15</v>
      </c>
      <c r="B19" s="75"/>
      <c r="C19" s="75"/>
      <c r="D19" s="75"/>
      <c r="E19" s="76"/>
      <c r="F19" s="324"/>
      <c r="G19" s="353"/>
      <c r="H19" s="261"/>
      <c r="I19" s="66"/>
      <c r="J19" s="306"/>
      <c r="K19" s="325"/>
      <c r="L19" s="346"/>
      <c r="M19" s="74"/>
      <c r="N19" s="66"/>
      <c r="O19" s="74"/>
      <c r="P19" s="89"/>
      <c r="Q19" s="353"/>
      <c r="R19" s="316"/>
      <c r="S19" s="113"/>
      <c r="T19" s="118"/>
    </row>
    <row r="20" spans="1:20" x14ac:dyDescent="0.25">
      <c r="A20" s="4" t="s">
        <v>16</v>
      </c>
      <c r="B20" s="67">
        <f>AVERAGE(F20:S20)</f>
        <v>1.1951827394768519</v>
      </c>
      <c r="C20" s="67">
        <f>MIN(F20:S20)</f>
        <v>0.7</v>
      </c>
      <c r="D20" s="67">
        <f>MAX(F20:S20)</f>
        <v>1.3759136973842601</v>
      </c>
      <c r="E20" s="160"/>
      <c r="F20" s="324"/>
      <c r="G20" s="353"/>
      <c r="H20" s="261"/>
      <c r="I20" s="66"/>
      <c r="J20" s="306"/>
      <c r="K20" s="325"/>
      <c r="L20" s="346"/>
      <c r="M20" s="74"/>
      <c r="N20" s="66"/>
      <c r="O20" s="74">
        <v>1.3</v>
      </c>
      <c r="P20" s="89">
        <v>0.7</v>
      </c>
      <c r="Q20" s="100">
        <v>1.3</v>
      </c>
      <c r="R20" s="316">
        <v>1.3</v>
      </c>
      <c r="S20" s="113">
        <v>1.3759136973842601</v>
      </c>
      <c r="T20" s="118"/>
    </row>
    <row r="21" spans="1:20" x14ac:dyDescent="0.25">
      <c r="A21" s="4" t="s">
        <v>17</v>
      </c>
      <c r="B21" s="67">
        <f>AVERAGE(F21:S21)</f>
        <v>6.5104488934274194</v>
      </c>
      <c r="C21" s="67">
        <f>MIN(F21:S21)</f>
        <v>6.3877627464151736</v>
      </c>
      <c r="D21" s="67">
        <f>MAX(F21:S21)</f>
        <v>6.6</v>
      </c>
      <c r="E21" s="160"/>
      <c r="F21" s="324">
        <v>6.5193714306851982</v>
      </c>
      <c r="G21" s="353"/>
      <c r="H21" s="74">
        <v>6.3877627464151736</v>
      </c>
      <c r="I21" s="66">
        <v>6.6</v>
      </c>
      <c r="J21" s="308">
        <v>6.4908396939199999</v>
      </c>
      <c r="K21" s="325">
        <v>6.5</v>
      </c>
      <c r="L21" s="346"/>
      <c r="M21" s="74">
        <v>6.5249999999999995</v>
      </c>
      <c r="N21" s="66"/>
      <c r="O21" s="74">
        <v>6.5</v>
      </c>
      <c r="P21" s="89">
        <v>6.5</v>
      </c>
      <c r="Q21" s="100">
        <v>6.6</v>
      </c>
      <c r="R21" s="316">
        <v>6.5</v>
      </c>
      <c r="S21" s="113">
        <v>6.4919639566812304</v>
      </c>
      <c r="T21" s="118"/>
    </row>
    <row r="22" spans="1:20" x14ac:dyDescent="0.25">
      <c r="A22" s="4"/>
      <c r="B22" s="67"/>
      <c r="C22" s="67"/>
      <c r="D22" s="67"/>
      <c r="E22" s="160"/>
      <c r="F22" s="324"/>
      <c r="G22" s="353"/>
      <c r="H22" s="261"/>
      <c r="I22" s="66"/>
      <c r="J22" s="306"/>
      <c r="K22" s="325"/>
      <c r="L22" s="346"/>
      <c r="M22" s="74"/>
      <c r="N22" s="66"/>
      <c r="O22" s="74"/>
      <c r="P22" s="89"/>
      <c r="Q22" s="353"/>
      <c r="R22" s="316"/>
      <c r="S22" s="113"/>
      <c r="T22" s="118"/>
    </row>
    <row r="23" spans="1:20" x14ac:dyDescent="0.25">
      <c r="A23" s="9" t="s">
        <v>18</v>
      </c>
      <c r="B23" s="75"/>
      <c r="C23" s="75"/>
      <c r="D23" s="75"/>
      <c r="E23" s="76"/>
      <c r="F23" s="324"/>
      <c r="G23" s="353"/>
      <c r="H23" s="261"/>
      <c r="I23" s="66"/>
      <c r="J23" s="306"/>
      <c r="K23" s="325"/>
      <c r="L23" s="346"/>
      <c r="M23" s="74"/>
      <c r="N23" s="66"/>
      <c r="O23" s="74"/>
      <c r="P23" s="89"/>
      <c r="Q23" s="353"/>
      <c r="R23" s="316"/>
      <c r="S23" s="113"/>
      <c r="T23" s="118"/>
    </row>
    <row r="24" spans="1:20" x14ac:dyDescent="0.25">
      <c r="A24" s="226" t="s">
        <v>44</v>
      </c>
      <c r="B24" s="67">
        <f>AVERAGE(F24:S24)</f>
        <v>5.4909793740326283</v>
      </c>
      <c r="C24" s="67">
        <f>MIN(F24:S24)</f>
        <v>5.4</v>
      </c>
      <c r="D24" s="67">
        <f>MAX(F24:S24)</f>
        <v>5.9</v>
      </c>
      <c r="E24" s="160"/>
      <c r="F24" s="324">
        <v>5.4829616004104853</v>
      </c>
      <c r="G24" s="353">
        <v>5.5</v>
      </c>
      <c r="H24" s="74">
        <v>5.4363563858201402</v>
      </c>
      <c r="I24" s="66">
        <v>5.4</v>
      </c>
      <c r="J24" s="308">
        <v>5.4809883474000003</v>
      </c>
      <c r="K24" s="325">
        <v>5.4</v>
      </c>
      <c r="L24" s="346">
        <v>5.9</v>
      </c>
      <c r="M24" s="74">
        <v>5.4763762954911597</v>
      </c>
      <c r="N24" s="66">
        <v>5.5</v>
      </c>
      <c r="O24" s="74">
        <v>5.5</v>
      </c>
      <c r="P24" s="89">
        <v>5.453468714622562</v>
      </c>
      <c r="Q24" s="353">
        <v>5.5</v>
      </c>
      <c r="R24" s="316">
        <v>5.4</v>
      </c>
      <c r="S24" s="113">
        <v>5.44355989271246</v>
      </c>
      <c r="T24" s="118"/>
    </row>
    <row r="25" spans="1:20" s="195" customFormat="1" x14ac:dyDescent="0.25">
      <c r="A25" s="227" t="s">
        <v>45</v>
      </c>
      <c r="B25" s="157">
        <f>AVERAGE(F25:S25)</f>
        <v>4.9600926114285082</v>
      </c>
      <c r="C25" s="157">
        <f>MIN(F25:S25)</f>
        <v>4.9000000000000004</v>
      </c>
      <c r="D25" s="157">
        <f>MAX(F25:S25)</f>
        <v>5</v>
      </c>
      <c r="E25" s="225"/>
      <c r="F25" s="324">
        <v>4.9950568030131759</v>
      </c>
      <c r="G25" s="353"/>
      <c r="H25" s="74">
        <v>4.9589163327044696</v>
      </c>
      <c r="I25" s="66">
        <v>4.9000000000000004</v>
      </c>
      <c r="J25" s="308">
        <v>4.9453054876899998</v>
      </c>
      <c r="K25" s="325"/>
      <c r="L25" s="346">
        <v>5</v>
      </c>
      <c r="M25" s="74">
        <v>4.9526720579920616</v>
      </c>
      <c r="N25" s="66"/>
      <c r="O25" s="74">
        <v>4.9000000000000004</v>
      </c>
      <c r="P25" s="89">
        <v>4.957339845882422</v>
      </c>
      <c r="Q25" s="100">
        <v>5</v>
      </c>
      <c r="R25" s="316">
        <v>5</v>
      </c>
      <c r="S25" s="113">
        <v>4.9517281984314598</v>
      </c>
      <c r="T25" s="118"/>
    </row>
    <row r="26" spans="1:20" x14ac:dyDescent="0.25">
      <c r="A26" s="4" t="s">
        <v>19</v>
      </c>
      <c r="B26" s="67">
        <f>AVERAGE(F26:S26)</f>
        <v>4.6819804327622316</v>
      </c>
      <c r="C26" s="67">
        <f>MIN(F26:S26)</f>
        <v>2.8846763646176941</v>
      </c>
      <c r="D26" s="67">
        <f>MAX(F26:S26)</f>
        <v>5.6</v>
      </c>
      <c r="E26" s="160"/>
      <c r="F26" s="324"/>
      <c r="G26" s="353"/>
      <c r="H26" s="74">
        <v>2.8846763646176941</v>
      </c>
      <c r="I26" s="66"/>
      <c r="J26" s="306"/>
      <c r="K26" s="325"/>
      <c r="L26" s="346"/>
      <c r="M26" s="74"/>
      <c r="N26" s="66"/>
      <c r="O26" s="74">
        <v>5.6</v>
      </c>
      <c r="P26" s="89"/>
      <c r="Q26" s="353"/>
      <c r="R26" s="316"/>
      <c r="S26" s="113">
        <v>5.5612649336690003</v>
      </c>
      <c r="T26" s="118"/>
    </row>
    <row r="27" spans="1:20" x14ac:dyDescent="0.25">
      <c r="A27" s="4"/>
      <c r="B27" s="67"/>
      <c r="C27" s="67"/>
      <c r="D27" s="67"/>
      <c r="E27" s="160"/>
      <c r="F27" s="324"/>
      <c r="G27" s="353"/>
      <c r="H27" s="261"/>
      <c r="I27" s="66"/>
      <c r="J27" s="306"/>
      <c r="K27" s="325"/>
      <c r="L27" s="346"/>
      <c r="M27" s="74"/>
      <c r="N27" s="66"/>
      <c r="O27" s="74"/>
      <c r="P27" s="89"/>
      <c r="Q27" s="353"/>
      <c r="R27" s="316"/>
      <c r="S27" s="113"/>
      <c r="T27" s="118"/>
    </row>
    <row r="28" spans="1:20" x14ac:dyDescent="0.25">
      <c r="A28" s="9" t="s">
        <v>20</v>
      </c>
      <c r="B28" s="67">
        <f>AVERAGE(F28:S28)</f>
        <v>1.4819449467176395</v>
      </c>
      <c r="C28" s="67">
        <f>MIN(F28:S28)</f>
        <v>0.8</v>
      </c>
      <c r="D28" s="67">
        <f>MAX(F28:S28)</f>
        <v>2.1</v>
      </c>
      <c r="E28" s="76"/>
      <c r="F28" s="324">
        <v>1.6139681447135796</v>
      </c>
      <c r="G28" s="353"/>
      <c r="H28" s="74">
        <v>1.5461682273939155</v>
      </c>
      <c r="I28" s="66"/>
      <c r="J28" s="308">
        <v>1.05</v>
      </c>
      <c r="K28" s="325">
        <v>2.1</v>
      </c>
      <c r="L28" s="346"/>
      <c r="M28" s="74"/>
      <c r="N28" s="66"/>
      <c r="O28" s="74">
        <v>1.5</v>
      </c>
      <c r="P28" s="89"/>
      <c r="Q28" s="353">
        <v>2</v>
      </c>
      <c r="R28" s="316">
        <v>0.8</v>
      </c>
      <c r="S28" s="113">
        <v>1.24542320163362</v>
      </c>
      <c r="T28" s="118"/>
    </row>
    <row r="29" spans="1:20" x14ac:dyDescent="0.25">
      <c r="A29" s="4"/>
      <c r="B29" s="67"/>
      <c r="C29" s="67"/>
      <c r="D29" s="67"/>
      <c r="E29" s="160"/>
      <c r="F29" s="324"/>
      <c r="G29" s="353"/>
      <c r="H29" s="261"/>
      <c r="I29" s="66"/>
      <c r="J29" s="305"/>
      <c r="K29" s="325"/>
      <c r="L29" s="346"/>
      <c r="M29" s="74"/>
      <c r="N29" s="241"/>
      <c r="O29" s="74"/>
      <c r="P29" s="89"/>
      <c r="Q29" s="353"/>
      <c r="R29" s="316"/>
      <c r="S29" s="113"/>
      <c r="T29" s="118"/>
    </row>
    <row r="30" spans="1:20" x14ac:dyDescent="0.25">
      <c r="A30" s="9" t="s">
        <v>21</v>
      </c>
      <c r="B30" s="75"/>
      <c r="C30" s="75"/>
      <c r="D30" s="75"/>
      <c r="E30" s="76"/>
      <c r="F30" s="324"/>
      <c r="G30" s="353"/>
      <c r="H30" s="261"/>
      <c r="I30" s="66"/>
      <c r="J30" s="305"/>
      <c r="K30" s="325"/>
      <c r="L30" s="346"/>
      <c r="M30" s="74"/>
      <c r="N30" s="241"/>
      <c r="O30" s="74"/>
      <c r="P30" s="89"/>
      <c r="Q30" s="353"/>
      <c r="R30" s="316"/>
      <c r="S30" s="113"/>
      <c r="T30" s="118"/>
    </row>
    <row r="31" spans="1:20" x14ac:dyDescent="0.25">
      <c r="A31" s="10" t="s">
        <v>22</v>
      </c>
      <c r="B31" s="67">
        <f>AVERAGE(F31:S31)</f>
        <v>-3.3433589305133804</v>
      </c>
      <c r="C31" s="67">
        <f>MIN(F31:S31)</f>
        <v>-3.9</v>
      </c>
      <c r="D31" s="67">
        <f>MAX(F31:S31)</f>
        <v>-3.0945270172858299</v>
      </c>
      <c r="E31" s="77"/>
      <c r="F31" s="324">
        <v>-3.2764478549597489</v>
      </c>
      <c r="G31" s="353"/>
      <c r="H31" s="74">
        <v>-3.3238947921702939</v>
      </c>
      <c r="I31" s="66">
        <v>-3.6</v>
      </c>
      <c r="J31" s="308">
        <v>-3.5083954370199999</v>
      </c>
      <c r="K31" s="325">
        <v>-3.2</v>
      </c>
      <c r="L31" s="346">
        <v>-3.9</v>
      </c>
      <c r="M31" s="74">
        <v>-3.2170420647246947</v>
      </c>
      <c r="N31" s="215"/>
      <c r="O31" s="74">
        <v>-3.3</v>
      </c>
      <c r="P31" s="89">
        <v>-3.2</v>
      </c>
      <c r="Q31" s="353">
        <v>-3.4</v>
      </c>
      <c r="R31" s="316">
        <v>-3.1</v>
      </c>
      <c r="S31" s="113">
        <v>-3.0945270172858299</v>
      </c>
      <c r="T31" s="118"/>
    </row>
    <row r="32" spans="1:20" x14ac:dyDescent="0.25">
      <c r="A32" s="10" t="s">
        <v>23</v>
      </c>
      <c r="B32" s="67">
        <f>AVERAGE(F32:S32)</f>
        <v>-1.5202112511152062</v>
      </c>
      <c r="C32" s="67">
        <f>MIN(F32:S32)</f>
        <v>-1.6</v>
      </c>
      <c r="D32" s="67">
        <f>MAX(F32:S32)</f>
        <v>-1.40919383518353</v>
      </c>
      <c r="E32" s="77"/>
      <c r="F32" s="324"/>
      <c r="G32" s="353"/>
      <c r="H32" s="74">
        <v>-1.5716511692772952</v>
      </c>
      <c r="I32" s="120"/>
      <c r="J32" s="308"/>
      <c r="K32" s="325"/>
      <c r="L32" s="346"/>
      <c r="M32" s="193"/>
      <c r="N32" s="215"/>
      <c r="O32" s="74">
        <v>-1.6</v>
      </c>
      <c r="P32" s="89"/>
      <c r="Q32" s="353">
        <v>-1.5</v>
      </c>
      <c r="R32" s="316"/>
      <c r="S32" s="113">
        <v>-1.40919383518353</v>
      </c>
      <c r="T32" s="118"/>
    </row>
    <row r="33" spans="1:20" x14ac:dyDescent="0.25">
      <c r="A33" s="11" t="s">
        <v>24</v>
      </c>
      <c r="B33" s="69">
        <f>AVERAGE(F33:S33)</f>
        <v>90.172857832887559</v>
      </c>
      <c r="C33" s="69">
        <f>MIN(F33:S33)</f>
        <v>88.7</v>
      </c>
      <c r="D33" s="69">
        <f>MAX(F33:S33)</f>
        <v>91.8</v>
      </c>
      <c r="E33" s="77"/>
      <c r="F33" s="331">
        <v>89.22299980653014</v>
      </c>
      <c r="G33" s="349"/>
      <c r="H33" s="82">
        <v>89.894016125561265</v>
      </c>
      <c r="I33" s="121"/>
      <c r="J33" s="307">
        <v>91.288276939699998</v>
      </c>
      <c r="K33" s="254">
        <v>90.6</v>
      </c>
      <c r="L33" s="347">
        <v>91.8</v>
      </c>
      <c r="M33" s="194"/>
      <c r="N33" s="216"/>
      <c r="O33" s="82">
        <v>88.7</v>
      </c>
      <c r="P33" s="253">
        <v>90.4</v>
      </c>
      <c r="Q33" s="349">
        <v>90</v>
      </c>
      <c r="R33" s="238">
        <v>91.1</v>
      </c>
      <c r="S33" s="124">
        <v>88.723285457084202</v>
      </c>
      <c r="T33" s="118"/>
    </row>
    <row r="34" spans="1:20" s="170" customFormat="1" x14ac:dyDescent="0.25">
      <c r="A34" s="18"/>
      <c r="B34" s="160"/>
      <c r="C34" s="160"/>
      <c r="D34" s="160"/>
      <c r="E34" s="77"/>
      <c r="F34" s="140"/>
      <c r="G34" s="182"/>
      <c r="H34" s="187"/>
      <c r="I34" s="182"/>
      <c r="J34" s="188"/>
      <c r="K34" s="182"/>
      <c r="L34" s="182"/>
      <c r="M34" s="81"/>
      <c r="N34" s="211"/>
      <c r="O34" s="182"/>
      <c r="P34" s="142"/>
      <c r="Q34" s="182"/>
      <c r="R34" s="252"/>
      <c r="S34" s="234"/>
      <c r="T34" s="118"/>
    </row>
    <row r="35" spans="1:20" s="170" customFormat="1" x14ac:dyDescent="0.25">
      <c r="A35" s="18"/>
      <c r="B35" s="160"/>
      <c r="C35" s="160"/>
      <c r="D35" s="160"/>
      <c r="E35" s="77"/>
      <c r="F35" s="140"/>
      <c r="G35" s="182"/>
      <c r="H35" s="187"/>
      <c r="I35" s="182"/>
      <c r="J35" s="188"/>
      <c r="K35" s="182"/>
      <c r="L35" s="182"/>
      <c r="M35" s="81"/>
      <c r="N35" s="211"/>
      <c r="O35" s="182"/>
      <c r="P35" s="252"/>
      <c r="Q35" s="182"/>
      <c r="R35" s="252"/>
      <c r="S35" s="234"/>
      <c r="T35" s="118"/>
    </row>
    <row r="36" spans="1:20" s="170" customFormat="1" x14ac:dyDescent="0.25">
      <c r="A36" s="17" t="s">
        <v>28</v>
      </c>
      <c r="B36" s="78"/>
      <c r="C36" s="78"/>
      <c r="D36" s="78"/>
      <c r="E36" s="76"/>
      <c r="F36" s="88"/>
      <c r="G36" s="80"/>
      <c r="H36" s="79"/>
      <c r="I36" s="79"/>
      <c r="J36" s="123"/>
      <c r="K36" s="79"/>
      <c r="L36" s="79"/>
      <c r="M36" s="79"/>
      <c r="N36" s="212"/>
      <c r="O36" s="79"/>
      <c r="P36" s="88"/>
      <c r="Q36" s="79"/>
      <c r="R36" s="88"/>
      <c r="S36" s="233"/>
      <c r="T36" s="118"/>
    </row>
    <row r="37" spans="1:20" s="170" customFormat="1" x14ac:dyDescent="0.25">
      <c r="A37" s="66" t="str">
        <f>Belgium!A37</f>
        <v>2023Q4</v>
      </c>
      <c r="B37" s="157">
        <f>AVERAGE(F37:S37)</f>
        <v>-8.5714285714285684E-3</v>
      </c>
      <c r="C37" s="157">
        <f>MIN(F37:S37)</f>
        <v>-0.3</v>
      </c>
      <c r="D37" s="157">
        <f>MAX(F37:S37)</f>
        <v>0.4</v>
      </c>
      <c r="E37" s="81"/>
      <c r="F37" s="89">
        <v>-0.1</v>
      </c>
      <c r="G37" s="81">
        <v>0.1</v>
      </c>
      <c r="H37" s="90">
        <v>-0.3</v>
      </c>
      <c r="I37" s="126">
        <v>0.1</v>
      </c>
      <c r="J37" s="304">
        <v>-0.22</v>
      </c>
      <c r="K37" s="90">
        <v>0</v>
      </c>
      <c r="L37" s="103">
        <v>-0.1</v>
      </c>
      <c r="M37" s="90">
        <v>0</v>
      </c>
      <c r="N37" s="157">
        <v>0</v>
      </c>
      <c r="O37" s="90">
        <v>-0.1</v>
      </c>
      <c r="P37" s="89">
        <v>0.1</v>
      </c>
      <c r="Q37" s="90">
        <v>-0.1</v>
      </c>
      <c r="R37" s="89">
        <v>0.4</v>
      </c>
      <c r="S37" s="235">
        <v>0.1</v>
      </c>
      <c r="T37" s="118"/>
    </row>
    <row r="38" spans="1:20" s="170" customFormat="1" x14ac:dyDescent="0.25">
      <c r="A38" s="66" t="str">
        <f>Belgium!A38</f>
        <v>2024Q1</v>
      </c>
      <c r="B38" s="69">
        <f>AVERAGE(F38:S38)</f>
        <v>0.11107142857142857</v>
      </c>
      <c r="C38" s="69">
        <f>MIN(F38:S38)</f>
        <v>-0.2</v>
      </c>
      <c r="D38" s="69">
        <f>MAX(F38:S38)</f>
        <v>0.3</v>
      </c>
      <c r="E38" s="81"/>
      <c r="F38" s="253">
        <v>0</v>
      </c>
      <c r="G38" s="82">
        <v>0.1</v>
      </c>
      <c r="H38" s="91">
        <v>-0.2</v>
      </c>
      <c r="I38" s="127">
        <v>0.2</v>
      </c>
      <c r="J38" s="309">
        <v>-7.0000000000000007E-2</v>
      </c>
      <c r="K38" s="101">
        <v>0.1</v>
      </c>
      <c r="L38" s="125">
        <v>0</v>
      </c>
      <c r="M38" s="91">
        <v>0.125</v>
      </c>
      <c r="N38" s="69">
        <v>0.1</v>
      </c>
      <c r="O38" s="91">
        <v>0.2</v>
      </c>
      <c r="P38" s="253">
        <v>0.3</v>
      </c>
      <c r="Q38" s="91">
        <v>0.3</v>
      </c>
      <c r="R38" s="253">
        <v>0.2</v>
      </c>
      <c r="S38" s="236">
        <v>0.2</v>
      </c>
      <c r="T38" s="118"/>
    </row>
    <row r="39" spans="1:20" x14ac:dyDescent="0.25">
      <c r="A39" s="21"/>
      <c r="B39" s="18"/>
      <c r="C39" s="18"/>
      <c r="D39" s="18"/>
      <c r="E39" s="197"/>
      <c r="F39" s="142"/>
      <c r="N39" s="138"/>
      <c r="P39" s="142"/>
      <c r="R39" s="142"/>
      <c r="S39" s="237"/>
      <c r="T39" s="118"/>
    </row>
    <row r="40" spans="1:20" s="139" customFormat="1" x14ac:dyDescent="0.25">
      <c r="A40" s="18"/>
      <c r="B40" s="18"/>
      <c r="C40" s="18"/>
      <c r="D40" s="18"/>
      <c r="E40" s="197"/>
      <c r="F40" s="142"/>
      <c r="J40" s="183"/>
      <c r="N40" s="138"/>
      <c r="P40" s="142"/>
      <c r="R40" s="142"/>
      <c r="S40" s="237"/>
      <c r="T40" s="118"/>
    </row>
    <row r="41" spans="1:20" s="139" customFormat="1" x14ac:dyDescent="0.25">
      <c r="A41" s="22">
        <f>Belgium!A41</f>
        <v>2024</v>
      </c>
      <c r="B41" s="84"/>
      <c r="C41" s="84"/>
      <c r="D41" s="84"/>
      <c r="E41" s="85"/>
      <c r="F41" s="88"/>
      <c r="G41" s="80"/>
      <c r="H41" s="79"/>
      <c r="I41" s="104"/>
      <c r="J41" s="123"/>
      <c r="K41" s="79"/>
      <c r="L41" s="80"/>
      <c r="M41" s="79"/>
      <c r="N41" s="213"/>
      <c r="O41" s="79"/>
      <c r="P41" s="321"/>
      <c r="Q41" s="79"/>
      <c r="R41" s="88"/>
      <c r="S41" s="233"/>
      <c r="T41" s="118"/>
    </row>
    <row r="42" spans="1:20" s="139" customFormat="1" x14ac:dyDescent="0.25">
      <c r="A42" s="4"/>
      <c r="B42" s="144"/>
      <c r="C42" s="144"/>
      <c r="D42" s="144"/>
      <c r="E42" s="160"/>
      <c r="F42" s="89"/>
      <c r="G42" s="81"/>
      <c r="H42" s="90"/>
      <c r="I42" s="103"/>
      <c r="J42" s="120"/>
      <c r="K42" s="90"/>
      <c r="L42" s="81"/>
      <c r="M42" s="90"/>
      <c r="N42" s="160"/>
      <c r="O42" s="90"/>
      <c r="P42" s="322"/>
      <c r="Q42" s="90"/>
      <c r="R42" s="89"/>
      <c r="S42" s="113"/>
      <c r="T42" s="118"/>
    </row>
    <row r="43" spans="1:20" s="139" customFormat="1" x14ac:dyDescent="0.25">
      <c r="A43" s="9" t="s">
        <v>3</v>
      </c>
      <c r="B43" s="75"/>
      <c r="C43" s="75"/>
      <c r="D43" s="75"/>
      <c r="E43" s="75"/>
      <c r="F43" s="256"/>
      <c r="G43" s="81"/>
      <c r="H43" s="90"/>
      <c r="I43" s="103"/>
      <c r="J43" s="120"/>
      <c r="K43" s="90"/>
      <c r="L43" s="81"/>
      <c r="M43" s="90"/>
      <c r="N43" s="160"/>
      <c r="O43" s="90"/>
      <c r="P43" s="322"/>
      <c r="Q43" s="90"/>
      <c r="R43" s="89"/>
      <c r="S43" s="113"/>
      <c r="T43" s="118"/>
    </row>
    <row r="44" spans="1:20" s="139" customFormat="1" x14ac:dyDescent="0.25">
      <c r="A44" s="4" t="s">
        <v>4</v>
      </c>
      <c r="B44" s="144">
        <f>AVERAGE(F44:S44)</f>
        <v>0.5316660893161822</v>
      </c>
      <c r="C44" s="144">
        <f>MIN(F44:S44)</f>
        <v>-0.25628635991822302</v>
      </c>
      <c r="D44" s="144">
        <f>MAX(F44:S44)</f>
        <v>1.0103770672622359</v>
      </c>
      <c r="E44" s="157"/>
      <c r="F44" s="251">
        <v>0.30557381197400257</v>
      </c>
      <c r="G44" s="353">
        <v>0.9</v>
      </c>
      <c r="H44" s="90">
        <v>-0.25628635991822302</v>
      </c>
      <c r="I44" s="316">
        <v>0.8</v>
      </c>
      <c r="J44" s="157">
        <v>0.15119656380499999</v>
      </c>
      <c r="K44" s="326">
        <v>0.5</v>
      </c>
      <c r="L44" s="348">
        <v>0.2</v>
      </c>
      <c r="M44" s="74">
        <v>0.3830546241282633</v>
      </c>
      <c r="N44" s="66">
        <v>0.5</v>
      </c>
      <c r="O44" s="74">
        <v>0.5</v>
      </c>
      <c r="P44" s="89">
        <v>1.0103770672622359</v>
      </c>
      <c r="Q44" s="298">
        <v>0.8</v>
      </c>
      <c r="R44" s="316">
        <v>0.8</v>
      </c>
      <c r="S44" s="113">
        <v>0.84940954317527195</v>
      </c>
      <c r="T44" s="118"/>
    </row>
    <row r="45" spans="1:20" s="139" customFormat="1" x14ac:dyDescent="0.25">
      <c r="A45" s="4" t="s">
        <v>5</v>
      </c>
      <c r="B45" s="144">
        <f>AVERAGE(F45:S45)</f>
        <v>0.97181325522981032</v>
      </c>
      <c r="C45" s="144">
        <f>MIN(F45:S45)</f>
        <v>0.58999449001848614</v>
      </c>
      <c r="D45" s="144">
        <f>MAX(F45:S45)</f>
        <v>1.43737964376434</v>
      </c>
      <c r="E45" s="157"/>
      <c r="F45" s="251">
        <v>0.58999449001848614</v>
      </c>
      <c r="G45" s="353"/>
      <c r="H45" s="90">
        <v>0.61596151498322094</v>
      </c>
      <c r="I45" s="316">
        <v>1.1000000000000001</v>
      </c>
      <c r="J45" s="157">
        <v>0.76085832295199995</v>
      </c>
      <c r="K45" s="326">
        <v>1</v>
      </c>
      <c r="L45" s="348">
        <v>0.7</v>
      </c>
      <c r="M45" s="74">
        <v>1.080855460397828</v>
      </c>
      <c r="N45" s="66"/>
      <c r="O45" s="74">
        <v>0.9</v>
      </c>
      <c r="P45" s="89">
        <v>1.1767096306418479</v>
      </c>
      <c r="Q45" s="298">
        <v>1.4</v>
      </c>
      <c r="R45" s="316">
        <v>0.9</v>
      </c>
      <c r="S45" s="113">
        <v>1.43737964376434</v>
      </c>
      <c r="T45" s="118"/>
    </row>
    <row r="46" spans="1:20" s="139" customFormat="1" x14ac:dyDescent="0.25">
      <c r="A46" s="4" t="s">
        <v>6</v>
      </c>
      <c r="B46" s="144">
        <f>AVERAGE(F46:S46)</f>
        <v>0.89301305558860566</v>
      </c>
      <c r="C46" s="144">
        <f>MIN(F46:S46)</f>
        <v>0.2</v>
      </c>
      <c r="D46" s="144">
        <f>MAX(F46:S46)</f>
        <v>1.3293005432092331</v>
      </c>
      <c r="E46" s="157"/>
      <c r="F46" s="251">
        <v>0.82547350709760714</v>
      </c>
      <c r="G46" s="353"/>
      <c r="H46" s="90">
        <v>0.5642047857710164</v>
      </c>
      <c r="I46" s="316">
        <v>0.8</v>
      </c>
      <c r="J46" s="157">
        <v>1.01377111252</v>
      </c>
      <c r="K46" s="328">
        <v>0.2</v>
      </c>
      <c r="L46" s="100">
        <v>1.3</v>
      </c>
      <c r="M46" s="74">
        <v>0.48197100500475187</v>
      </c>
      <c r="N46" s="66"/>
      <c r="O46" s="74">
        <v>1</v>
      </c>
      <c r="P46" s="89">
        <v>1.3293005432092331</v>
      </c>
      <c r="Q46" s="299">
        <v>1.2</v>
      </c>
      <c r="R46" s="316">
        <v>0.9</v>
      </c>
      <c r="S46" s="113">
        <v>1.10143571346066</v>
      </c>
      <c r="T46" s="118"/>
    </row>
    <row r="47" spans="1:20" s="139" customFormat="1" x14ac:dyDescent="0.25">
      <c r="A47" s="4" t="s">
        <v>7</v>
      </c>
      <c r="B47" s="144">
        <f>AVERAGE(F47:S47)</f>
        <v>-0.13944367160705681</v>
      </c>
      <c r="C47" s="144">
        <f>MIN(F47:S47)</f>
        <v>-1.9</v>
      </c>
      <c r="D47" s="144">
        <f>MAX(F47:S47)</f>
        <v>1.0183814408381675</v>
      </c>
      <c r="E47" s="157"/>
      <c r="F47" s="251">
        <v>-0.21219429852514793</v>
      </c>
      <c r="G47" s="353"/>
      <c r="H47" s="90">
        <v>-1.1644948463816696</v>
      </c>
      <c r="I47" s="316">
        <v>0.9</v>
      </c>
      <c r="J47" s="157">
        <v>-0.94755637495099998</v>
      </c>
      <c r="K47" s="328">
        <v>0.2</v>
      </c>
      <c r="L47" s="100">
        <v>-1.9</v>
      </c>
      <c r="M47" s="74">
        <v>-1.9643866189937853E-2</v>
      </c>
      <c r="N47" s="66"/>
      <c r="O47" s="74">
        <v>-0.1</v>
      </c>
      <c r="P47" s="89">
        <v>1.0183814408381675</v>
      </c>
      <c r="Q47" s="299">
        <v>0.3</v>
      </c>
      <c r="R47" s="316">
        <v>-0.1</v>
      </c>
      <c r="S47" s="113">
        <v>0.35218388592490601</v>
      </c>
      <c r="T47" s="118"/>
    </row>
    <row r="48" spans="1:20" s="139" customFormat="1" x14ac:dyDescent="0.25">
      <c r="A48" s="4" t="s">
        <v>8</v>
      </c>
      <c r="B48" s="144">
        <f>AVERAGE(F48:S48)</f>
        <v>6.4303855514003203</v>
      </c>
      <c r="C48" s="144">
        <f>MIN(F48:S48)</f>
        <v>6.4303855514003203</v>
      </c>
      <c r="D48" s="144">
        <f>MAX(F48:S48)</f>
        <v>6.4303855514003203</v>
      </c>
      <c r="E48" s="157"/>
      <c r="F48" s="251"/>
      <c r="G48" s="353"/>
      <c r="H48" s="90"/>
      <c r="I48" s="316"/>
      <c r="J48" s="313"/>
      <c r="K48" s="326"/>
      <c r="L48" s="348"/>
      <c r="M48" s="74"/>
      <c r="N48" s="66"/>
      <c r="O48" s="74"/>
      <c r="P48" s="89"/>
      <c r="Q48" s="298"/>
      <c r="R48" s="316"/>
      <c r="S48" s="113">
        <v>6.4303855514003203</v>
      </c>
      <c r="T48" s="118"/>
    </row>
    <row r="49" spans="1:20" s="139" customFormat="1" x14ac:dyDescent="0.25">
      <c r="A49" s="4" t="s">
        <v>9</v>
      </c>
      <c r="B49" s="144">
        <f>AVERAGE(F49:S49)</f>
        <v>0.190732436511554</v>
      </c>
      <c r="C49" s="144">
        <f>MIN(F49:S49)</f>
        <v>0.190732436511554</v>
      </c>
      <c r="D49" s="144">
        <f>MAX(F49:S49)</f>
        <v>0.190732436511554</v>
      </c>
      <c r="E49" s="157"/>
      <c r="F49" s="251"/>
      <c r="G49" s="353"/>
      <c r="H49" s="90"/>
      <c r="I49" s="316"/>
      <c r="J49" s="313"/>
      <c r="K49" s="326"/>
      <c r="L49" s="348"/>
      <c r="M49" s="74"/>
      <c r="N49" s="66"/>
      <c r="O49" s="74"/>
      <c r="P49" s="89"/>
      <c r="Q49" s="298"/>
      <c r="R49" s="316"/>
      <c r="S49" s="113">
        <v>0.190732436511554</v>
      </c>
      <c r="T49" s="118"/>
    </row>
    <row r="50" spans="1:20" s="139" customFormat="1" x14ac:dyDescent="0.25">
      <c r="A50" s="4" t="s">
        <v>10</v>
      </c>
      <c r="B50" s="144">
        <f>AVERAGE(F50:S50)</f>
        <v>-2.2571153571321503</v>
      </c>
      <c r="C50" s="144">
        <f>MIN(F50:S50)</f>
        <v>-2.6142307142643002</v>
      </c>
      <c r="D50" s="144">
        <f>MAX(F50:S50)</f>
        <v>-1.9</v>
      </c>
      <c r="E50" s="157"/>
      <c r="F50" s="251"/>
      <c r="G50" s="353"/>
      <c r="H50" s="90"/>
      <c r="I50" s="316"/>
      <c r="J50" s="313"/>
      <c r="K50" s="326"/>
      <c r="L50" s="100">
        <v>-1.9</v>
      </c>
      <c r="M50" s="74"/>
      <c r="N50" s="66"/>
      <c r="O50" s="74"/>
      <c r="P50" s="89"/>
      <c r="Q50" s="298"/>
      <c r="R50" s="316"/>
      <c r="S50" s="113">
        <v>-2.6142307142643002</v>
      </c>
      <c r="T50" s="118"/>
    </row>
    <row r="51" spans="1:20" s="139" customFormat="1" x14ac:dyDescent="0.25">
      <c r="A51" s="4" t="s">
        <v>11</v>
      </c>
      <c r="B51" s="144">
        <f>AVERAGE(F51:S51)</f>
        <v>-6.0983112951640203E-2</v>
      </c>
      <c r="C51" s="144">
        <f>MIN(F51:S51)</f>
        <v>-0.24618437082185907</v>
      </c>
      <c r="D51" s="144">
        <f>MAX(F51:S51)</f>
        <v>0.2</v>
      </c>
      <c r="E51" s="157"/>
      <c r="F51" s="251">
        <v>-1.9298296294732665E-2</v>
      </c>
      <c r="G51" s="353"/>
      <c r="H51" s="90">
        <v>-0.24618437082185907</v>
      </c>
      <c r="I51" s="316">
        <v>-0.1</v>
      </c>
      <c r="J51" s="157">
        <v>-0.23318006982</v>
      </c>
      <c r="K51" s="326"/>
      <c r="L51" s="100">
        <v>0</v>
      </c>
      <c r="M51" s="74">
        <v>-0.19427974585103983</v>
      </c>
      <c r="N51" s="66"/>
      <c r="O51" s="74">
        <v>-0.1</v>
      </c>
      <c r="P51" s="89">
        <v>-7.7020389257139547E-3</v>
      </c>
      <c r="Q51" s="298">
        <v>0</v>
      </c>
      <c r="R51" s="316">
        <v>0.2</v>
      </c>
      <c r="S51" s="113">
        <v>2.9830279245303199E-2</v>
      </c>
      <c r="T51" s="118"/>
    </row>
    <row r="52" spans="1:20" s="139" customFormat="1" x14ac:dyDescent="0.25">
      <c r="A52" s="4" t="s">
        <v>12</v>
      </c>
      <c r="B52" s="144">
        <f>AVERAGE(F52:S52)</f>
        <v>0.7598346000593742</v>
      </c>
      <c r="C52" s="144">
        <f>MIN(F52:S52)</f>
        <v>-0.69836843371503532</v>
      </c>
      <c r="D52" s="144">
        <f>MAX(F52:S52)</f>
        <v>3.1</v>
      </c>
      <c r="E52" s="157"/>
      <c r="F52" s="251"/>
      <c r="G52" s="353"/>
      <c r="H52" s="90">
        <v>-0.69836843371503532</v>
      </c>
      <c r="I52" s="316">
        <v>0.6</v>
      </c>
      <c r="J52" s="157">
        <v>-0.45199984532800003</v>
      </c>
      <c r="K52" s="326">
        <v>0.8</v>
      </c>
      <c r="L52" s="100">
        <v>3.1</v>
      </c>
      <c r="M52" s="74">
        <v>0.76479715564224193</v>
      </c>
      <c r="N52" s="66"/>
      <c r="O52" s="74">
        <v>0.7</v>
      </c>
      <c r="P52" s="89">
        <v>0.51370978568194836</v>
      </c>
      <c r="Q52" s="298">
        <v>1.2</v>
      </c>
      <c r="R52" s="316">
        <v>0.7</v>
      </c>
      <c r="S52" s="113">
        <v>1.13004193837196</v>
      </c>
      <c r="T52" s="118"/>
    </row>
    <row r="53" spans="1:20" s="139" customFormat="1" x14ac:dyDescent="0.25">
      <c r="A53" s="4" t="s">
        <v>13</v>
      </c>
      <c r="B53" s="144">
        <f>AVERAGE(F53:S53)</f>
        <v>1.0417221386349702</v>
      </c>
      <c r="C53" s="144">
        <f>MIN(F53:S53)</f>
        <v>-0.42963128527400002</v>
      </c>
      <c r="D53" s="144">
        <f>MAX(F53:S53)</f>
        <v>3.4</v>
      </c>
      <c r="E53" s="157"/>
      <c r="F53" s="251"/>
      <c r="G53" s="353"/>
      <c r="H53" s="90">
        <v>-0.33061658996845766</v>
      </c>
      <c r="I53" s="316">
        <v>0.8</v>
      </c>
      <c r="J53" s="157">
        <v>-0.42963128527400002</v>
      </c>
      <c r="K53" s="326">
        <v>1.1000000000000001</v>
      </c>
      <c r="L53" s="100">
        <v>3.4</v>
      </c>
      <c r="M53" s="74">
        <v>1.0207627563168558</v>
      </c>
      <c r="N53" s="66"/>
      <c r="O53" s="74">
        <v>1</v>
      </c>
      <c r="P53" s="89">
        <v>0.76669907558868378</v>
      </c>
      <c r="Q53" s="298">
        <v>1.6</v>
      </c>
      <c r="R53" s="316">
        <v>0.8</v>
      </c>
      <c r="S53" s="113">
        <v>1.7317295683215901</v>
      </c>
      <c r="T53" s="118"/>
    </row>
    <row r="54" spans="1:20" s="139" customFormat="1" x14ac:dyDescent="0.25">
      <c r="A54" s="4" t="s">
        <v>14</v>
      </c>
      <c r="B54" s="144">
        <f>AVERAGE(F54:S54)</f>
        <v>-0.10847143543960462</v>
      </c>
      <c r="C54" s="144">
        <f>MIN(F54:S54)</f>
        <v>-0.24785355825969499</v>
      </c>
      <c r="D54" s="144">
        <f>MAX(F54:S54)</f>
        <v>0</v>
      </c>
      <c r="E54" s="157"/>
      <c r="F54" s="251">
        <v>-0.11852532246477364</v>
      </c>
      <c r="G54" s="353"/>
      <c r="H54" s="90">
        <v>-0.20474993592400986</v>
      </c>
      <c r="I54" s="316">
        <v>-0.1</v>
      </c>
      <c r="J54" s="157">
        <v>-2.83691896777E-2</v>
      </c>
      <c r="K54" s="326"/>
      <c r="L54" s="100">
        <v>0</v>
      </c>
      <c r="M54" s="74">
        <v>-8.7840814108986365E-2</v>
      </c>
      <c r="N54" s="66"/>
      <c r="O54" s="74">
        <v>-0.1</v>
      </c>
      <c r="P54" s="89">
        <v>-9.7375533960881333E-2</v>
      </c>
      <c r="Q54" s="299">
        <v>-0.1</v>
      </c>
      <c r="R54" s="316"/>
      <c r="S54" s="113">
        <v>-0.24785355825969499</v>
      </c>
      <c r="T54" s="118"/>
    </row>
    <row r="55" spans="1:20" s="139" customFormat="1" x14ac:dyDescent="0.25">
      <c r="A55" s="4"/>
      <c r="B55" s="144"/>
      <c r="C55" s="144"/>
      <c r="D55" s="144"/>
      <c r="E55" s="157"/>
      <c r="F55" s="251"/>
      <c r="G55" s="353"/>
      <c r="H55" s="66"/>
      <c r="I55" s="316"/>
      <c r="J55" s="313"/>
      <c r="K55" s="326"/>
      <c r="L55" s="348"/>
      <c r="M55" s="74"/>
      <c r="N55" s="66"/>
      <c r="O55" s="74"/>
      <c r="P55" s="89"/>
      <c r="Q55" s="298"/>
      <c r="R55" s="316"/>
      <c r="S55" s="113"/>
      <c r="T55" s="118"/>
    </row>
    <row r="56" spans="1:20" s="139" customFormat="1" x14ac:dyDescent="0.25">
      <c r="A56" s="9" t="s">
        <v>15</v>
      </c>
      <c r="B56" s="75"/>
      <c r="C56" s="75"/>
      <c r="D56" s="75"/>
      <c r="E56" s="75"/>
      <c r="F56" s="251"/>
      <c r="G56" s="353"/>
      <c r="H56" s="66"/>
      <c r="I56" s="316"/>
      <c r="J56" s="313"/>
      <c r="K56" s="326"/>
      <c r="L56" s="348"/>
      <c r="M56" s="74"/>
      <c r="N56" s="66"/>
      <c r="O56" s="74"/>
      <c r="P56" s="89"/>
      <c r="Q56" s="298"/>
      <c r="R56" s="316"/>
      <c r="S56" s="113"/>
      <c r="T56" s="118"/>
    </row>
    <row r="57" spans="1:20" s="139" customFormat="1" x14ac:dyDescent="0.25">
      <c r="A57" s="4" t="s">
        <v>16</v>
      </c>
      <c r="B57" s="144">
        <f>AVERAGE(F57:S57)</f>
        <v>0.34175295381114285</v>
      </c>
      <c r="C57" s="144">
        <f>MIN(F57:S57)</f>
        <v>0</v>
      </c>
      <c r="D57" s="144">
        <f>MAX(F57:S57)</f>
        <v>0.7</v>
      </c>
      <c r="E57" s="157"/>
      <c r="F57" s="251"/>
      <c r="G57" s="353"/>
      <c r="H57" s="66"/>
      <c r="I57" s="316"/>
      <c r="J57" s="313"/>
      <c r="K57" s="326"/>
      <c r="L57" s="348"/>
      <c r="M57" s="74"/>
      <c r="N57" s="66"/>
      <c r="O57" s="74">
        <v>0.3</v>
      </c>
      <c r="P57" s="89">
        <v>0.7</v>
      </c>
      <c r="Q57" s="265">
        <v>0</v>
      </c>
      <c r="R57" s="316">
        <v>0.3</v>
      </c>
      <c r="S57" s="113">
        <v>0.40876476905571402</v>
      </c>
      <c r="T57" s="118"/>
    </row>
    <row r="58" spans="1:20" s="139" customFormat="1" x14ac:dyDescent="0.25">
      <c r="A58" s="4" t="s">
        <v>17</v>
      </c>
      <c r="B58" s="144">
        <f>AVERAGE(F58:S58)</f>
        <v>6.6985806850494036</v>
      </c>
      <c r="C58" s="144">
        <f>MIN(F58:S58)</f>
        <v>6.4</v>
      </c>
      <c r="D58" s="144">
        <f>MAX(F58:S58)</f>
        <v>7</v>
      </c>
      <c r="E58" s="157"/>
      <c r="F58" s="251">
        <v>6.7778263383075545</v>
      </c>
      <c r="G58" s="353"/>
      <c r="H58" s="90">
        <v>6.6093690702913985</v>
      </c>
      <c r="I58" s="316">
        <v>6.7</v>
      </c>
      <c r="J58" s="157">
        <v>6.8460975750199999</v>
      </c>
      <c r="K58" s="326">
        <v>6.9</v>
      </c>
      <c r="L58" s="348"/>
      <c r="M58" s="74">
        <v>6.6749999999999998</v>
      </c>
      <c r="N58" s="66"/>
      <c r="O58" s="74">
        <v>6.7</v>
      </c>
      <c r="P58" s="89">
        <v>6.5</v>
      </c>
      <c r="Q58" s="265">
        <v>7</v>
      </c>
      <c r="R58" s="316">
        <v>6.4</v>
      </c>
      <c r="S58" s="113">
        <v>6.5760945519244904</v>
      </c>
      <c r="T58" s="118"/>
    </row>
    <row r="59" spans="1:20" s="139" customFormat="1" x14ac:dyDescent="0.25">
      <c r="A59" s="4"/>
      <c r="B59" s="144"/>
      <c r="C59" s="144"/>
      <c r="D59" s="144"/>
      <c r="E59" s="157"/>
      <c r="F59" s="251"/>
      <c r="G59" s="353"/>
      <c r="H59" s="66"/>
      <c r="I59" s="316"/>
      <c r="J59" s="313"/>
      <c r="K59" s="326"/>
      <c r="L59" s="348"/>
      <c r="M59" s="74"/>
      <c r="N59" s="66"/>
      <c r="O59" s="74"/>
      <c r="P59" s="89"/>
      <c r="Q59" s="294"/>
      <c r="R59" s="316"/>
      <c r="S59" s="113"/>
      <c r="T59" s="118"/>
    </row>
    <row r="60" spans="1:20" s="139" customFormat="1" x14ac:dyDescent="0.25">
      <c r="A60" s="9" t="s">
        <v>18</v>
      </c>
      <c r="B60" s="75"/>
      <c r="C60" s="75"/>
      <c r="D60" s="75"/>
      <c r="E60" s="75"/>
      <c r="F60" s="251"/>
      <c r="G60" s="353"/>
      <c r="H60" s="66"/>
      <c r="I60" s="316"/>
      <c r="J60" s="313"/>
      <c r="K60" s="326"/>
      <c r="L60" s="348"/>
      <c r="M60" s="74"/>
      <c r="N60" s="66"/>
      <c r="O60" s="74"/>
      <c r="P60" s="89"/>
      <c r="Q60" s="294"/>
      <c r="R60" s="316"/>
      <c r="S60" s="113"/>
      <c r="T60" s="118"/>
    </row>
    <row r="61" spans="1:20" s="139" customFormat="1" x14ac:dyDescent="0.25">
      <c r="A61" s="226" t="s">
        <v>44</v>
      </c>
      <c r="B61" s="144">
        <f>AVERAGE(F61:S61)</f>
        <v>2.4418137668262538</v>
      </c>
      <c r="C61" s="144">
        <f>MIN(F61:S61)</f>
        <v>2.0912124283595217</v>
      </c>
      <c r="D61" s="144">
        <f>MAX(F61:S61)</f>
        <v>2.8</v>
      </c>
      <c r="E61" s="157"/>
      <c r="F61" s="251">
        <v>2.6826038120630225</v>
      </c>
      <c r="G61" s="353">
        <v>2.8</v>
      </c>
      <c r="H61" s="90">
        <v>2.1223968588131692</v>
      </c>
      <c r="I61" s="316">
        <v>2.7</v>
      </c>
      <c r="J61" s="157">
        <v>2.1629238070499999</v>
      </c>
      <c r="K61" s="326">
        <v>2.5</v>
      </c>
      <c r="L61" s="348">
        <v>2.8</v>
      </c>
      <c r="M61" s="74">
        <v>2.2262558292818406</v>
      </c>
      <c r="N61" s="66">
        <v>2.4</v>
      </c>
      <c r="O61" s="74">
        <v>2.2000000000000002</v>
      </c>
      <c r="P61" s="89">
        <v>2.0912124283595217</v>
      </c>
      <c r="Q61" s="294">
        <v>2.1</v>
      </c>
      <c r="R61" s="316">
        <v>2.7</v>
      </c>
      <c r="S61" s="113">
        <v>2.7</v>
      </c>
      <c r="T61" s="118"/>
    </row>
    <row r="62" spans="1:20" s="195" customFormat="1" x14ac:dyDescent="0.25">
      <c r="A62" s="227" t="s">
        <v>45</v>
      </c>
      <c r="B62" s="157">
        <f>AVERAGE(F62:S62)</f>
        <v>2.4673592830838933</v>
      </c>
      <c r="C62" s="157">
        <f>MIN(F62:S62)</f>
        <v>2.1</v>
      </c>
      <c r="D62" s="157">
        <f>MAX(F62:S62)</f>
        <v>2.7443338437621398</v>
      </c>
      <c r="E62" s="157"/>
      <c r="F62" s="251">
        <v>2.7404786409319204</v>
      </c>
      <c r="G62" s="353"/>
      <c r="H62" s="90">
        <v>2.2358791761077397</v>
      </c>
      <c r="I62" s="316">
        <v>2.6</v>
      </c>
      <c r="J62" s="157">
        <v>2.1740956867599999</v>
      </c>
      <c r="K62" s="326"/>
      <c r="L62" s="348">
        <v>2.6</v>
      </c>
      <c r="M62" s="74">
        <v>2.5218483137652696</v>
      </c>
      <c r="N62" s="66"/>
      <c r="O62" s="74">
        <v>2.1</v>
      </c>
      <c r="P62" s="89">
        <v>2.3243164525957609</v>
      </c>
      <c r="Q62" s="265">
        <v>2.4</v>
      </c>
      <c r="R62" s="316">
        <v>2.7</v>
      </c>
      <c r="S62" s="113">
        <v>2.7443338437621398</v>
      </c>
      <c r="T62" s="118"/>
    </row>
    <row r="63" spans="1:20" s="139" customFormat="1" x14ac:dyDescent="0.25">
      <c r="A63" s="4" t="s">
        <v>19</v>
      </c>
      <c r="B63" s="144">
        <f>AVERAGE(F63:S63)</f>
        <v>2.4929169996664657</v>
      </c>
      <c r="C63" s="144">
        <f>MIN(F63:S63)</f>
        <v>1.9904862815739666</v>
      </c>
      <c r="D63" s="144">
        <f>MAX(F63:S63)</f>
        <v>2.8882647174254301</v>
      </c>
      <c r="E63" s="157"/>
      <c r="F63" s="251"/>
      <c r="G63" s="353"/>
      <c r="H63" s="90">
        <v>1.9904862815739666</v>
      </c>
      <c r="I63" s="316"/>
      <c r="J63" s="313"/>
      <c r="K63" s="326"/>
      <c r="L63" s="348"/>
      <c r="M63" s="74"/>
      <c r="N63" s="215"/>
      <c r="O63" s="74">
        <v>2.6</v>
      </c>
      <c r="P63" s="89"/>
      <c r="Q63" s="294"/>
      <c r="R63" s="316"/>
      <c r="S63" s="113">
        <v>2.8882647174254301</v>
      </c>
      <c r="T63" s="118"/>
    </row>
    <row r="64" spans="1:20" s="139" customFormat="1" x14ac:dyDescent="0.25">
      <c r="A64" s="4"/>
      <c r="B64" s="144"/>
      <c r="C64" s="144"/>
      <c r="D64" s="144"/>
      <c r="E64" s="157"/>
      <c r="F64" s="332"/>
      <c r="G64" s="352"/>
      <c r="H64" s="66"/>
      <c r="I64" s="316"/>
      <c r="J64" s="313"/>
      <c r="K64" s="326"/>
      <c r="L64" s="348"/>
      <c r="M64" s="74"/>
      <c r="N64" s="245"/>
      <c r="O64" s="74"/>
      <c r="P64" s="89"/>
      <c r="Q64" s="294"/>
      <c r="R64" s="316"/>
      <c r="S64" s="113"/>
      <c r="T64" s="118"/>
    </row>
    <row r="65" spans="1:20" s="139" customFormat="1" x14ac:dyDescent="0.25">
      <c r="A65" s="9" t="s">
        <v>20</v>
      </c>
      <c r="B65" s="144">
        <f>AVERAGE(F65:S65)</f>
        <v>1.5085438740990156</v>
      </c>
      <c r="C65" s="144">
        <f>MIN(F65:S65)</f>
        <v>1.04970784765772</v>
      </c>
      <c r="D65" s="144">
        <f>MAX(F65:S65)</f>
        <v>2</v>
      </c>
      <c r="E65" s="75"/>
      <c r="F65" s="332">
        <v>1.6216879026339697</v>
      </c>
      <c r="G65" s="151"/>
      <c r="H65" s="90">
        <v>1.2069552425004351</v>
      </c>
      <c r="I65" s="316"/>
      <c r="J65" s="157">
        <v>1.49</v>
      </c>
      <c r="K65" s="326">
        <v>2</v>
      </c>
      <c r="L65" s="348"/>
      <c r="M65" s="74"/>
      <c r="N65" s="215"/>
      <c r="O65" s="126">
        <v>1.6</v>
      </c>
      <c r="P65" s="89"/>
      <c r="Q65" s="294">
        <v>2</v>
      </c>
      <c r="R65" s="316">
        <v>1.1000000000000001</v>
      </c>
      <c r="S65" s="113">
        <v>1.04970784765772</v>
      </c>
      <c r="T65" s="118"/>
    </row>
    <row r="66" spans="1:20" s="139" customFormat="1" x14ac:dyDescent="0.25">
      <c r="A66" s="4"/>
      <c r="B66" s="144"/>
      <c r="C66" s="144"/>
      <c r="D66" s="144"/>
      <c r="E66" s="157"/>
      <c r="F66" s="332"/>
      <c r="G66" s="151"/>
      <c r="H66" s="66"/>
      <c r="I66" s="316"/>
      <c r="J66" s="66"/>
      <c r="K66" s="326"/>
      <c r="L66" s="348"/>
      <c r="M66" s="74"/>
      <c r="N66" s="245"/>
      <c r="O66" s="126"/>
      <c r="P66" s="89"/>
      <c r="Q66" s="294"/>
      <c r="R66" s="316"/>
      <c r="S66" s="113"/>
      <c r="T66" s="118"/>
    </row>
    <row r="67" spans="1:20" s="139" customFormat="1" x14ac:dyDescent="0.25">
      <c r="A67" s="9" t="s">
        <v>21</v>
      </c>
      <c r="B67" s="75"/>
      <c r="C67" s="75"/>
      <c r="D67" s="75"/>
      <c r="E67" s="75"/>
      <c r="F67" s="332"/>
      <c r="G67" s="151"/>
      <c r="H67" s="66"/>
      <c r="I67" s="316"/>
      <c r="J67" s="66"/>
      <c r="K67" s="326"/>
      <c r="L67" s="348"/>
      <c r="M67" s="74"/>
      <c r="N67" s="245"/>
      <c r="O67" s="126"/>
      <c r="P67" s="89"/>
      <c r="Q67" s="294"/>
      <c r="R67" s="316"/>
      <c r="S67" s="113"/>
      <c r="T67" s="118"/>
    </row>
    <row r="68" spans="1:20" s="139" customFormat="1" x14ac:dyDescent="0.25">
      <c r="A68" s="10" t="s">
        <v>22</v>
      </c>
      <c r="B68" s="144">
        <f>AVERAGE(F68:S68)</f>
        <v>-2.9753011397926681</v>
      </c>
      <c r="C68" s="144">
        <f>MIN(F68:S68)</f>
        <v>-3.2404880362376565</v>
      </c>
      <c r="D68" s="144">
        <f>MAX(F68:S68)</f>
        <v>-2.6</v>
      </c>
      <c r="E68" s="199"/>
      <c r="F68" s="332">
        <v>-3.1389372053990856</v>
      </c>
      <c r="G68" s="151"/>
      <c r="H68" s="90">
        <v>-3.2404880362376565</v>
      </c>
      <c r="I68" s="316">
        <v>-3</v>
      </c>
      <c r="J68" s="157">
        <v>-3.2080007674100002</v>
      </c>
      <c r="K68" s="326">
        <v>-3</v>
      </c>
      <c r="L68" s="348">
        <v>-2.9</v>
      </c>
      <c r="M68" s="74">
        <v>-2.8532327380601656</v>
      </c>
      <c r="N68" s="215"/>
      <c r="O68" s="126">
        <v>-3</v>
      </c>
      <c r="P68" s="89">
        <v>-2.8</v>
      </c>
      <c r="Q68" s="294">
        <v>-3.2</v>
      </c>
      <c r="R68" s="316">
        <v>-2.6</v>
      </c>
      <c r="S68" s="113">
        <v>-2.76295493040511</v>
      </c>
      <c r="T68" s="118"/>
    </row>
    <row r="69" spans="1:20" s="139" customFormat="1" x14ac:dyDescent="0.25">
      <c r="A69" s="10" t="s">
        <v>23</v>
      </c>
      <c r="B69" s="144">
        <f>AVERAGE(F69:S69)</f>
        <v>-1.2020722692577568</v>
      </c>
      <c r="C69" s="144">
        <f>MIN(F69:S69)</f>
        <v>-1.3893864657104602</v>
      </c>
      <c r="D69" s="144">
        <f>MAX(F69:S69)</f>
        <v>-0.91890261132056705</v>
      </c>
      <c r="E69" s="199"/>
      <c r="F69" s="332"/>
      <c r="G69" s="151"/>
      <c r="H69" s="90">
        <v>-1.3893864657104602</v>
      </c>
      <c r="I69" s="269"/>
      <c r="J69" s="157"/>
      <c r="K69" s="326"/>
      <c r="L69" s="348"/>
      <c r="M69" s="243"/>
      <c r="N69" s="215"/>
      <c r="O69" s="126">
        <v>-1.2</v>
      </c>
      <c r="P69" s="89"/>
      <c r="Q69" s="294">
        <v>-1.3000000000000003</v>
      </c>
      <c r="R69" s="316"/>
      <c r="S69" s="113">
        <v>-0.91890261132056705</v>
      </c>
      <c r="T69" s="118"/>
    </row>
    <row r="70" spans="1:20" s="139" customFormat="1" x14ac:dyDescent="0.25">
      <c r="A70" s="11" t="s">
        <v>24</v>
      </c>
      <c r="B70" s="69">
        <f>AVERAGE(F70:S70)</f>
        <v>90.099286697497092</v>
      </c>
      <c r="C70" s="69">
        <f>MIN(F70:S70)</f>
        <v>88.308495449355206</v>
      </c>
      <c r="D70" s="69">
        <f>MAX(F70:S70)</f>
        <v>91.680197595300001</v>
      </c>
      <c r="E70" s="199"/>
      <c r="F70" s="333">
        <v>90.089903712474054</v>
      </c>
      <c r="G70" s="152"/>
      <c r="H70" s="91">
        <v>90.714270217841786</v>
      </c>
      <c r="I70" s="310"/>
      <c r="J70" s="69">
        <v>91.680197595300001</v>
      </c>
      <c r="K70" s="327">
        <v>90.7</v>
      </c>
      <c r="L70" s="349">
        <v>90</v>
      </c>
      <c r="M70" s="244"/>
      <c r="N70" s="216"/>
      <c r="O70" s="127">
        <v>88.9</v>
      </c>
      <c r="P70" s="253">
        <v>89.8</v>
      </c>
      <c r="Q70" s="260">
        <v>90</v>
      </c>
      <c r="R70" s="238">
        <v>90.8</v>
      </c>
      <c r="S70" s="124">
        <v>88.308495449355206</v>
      </c>
      <c r="T70" s="118"/>
    </row>
    <row r="71" spans="1:20" s="139" customFormat="1" x14ac:dyDescent="0.25">
      <c r="A71" s="18"/>
      <c r="B71" s="18"/>
      <c r="C71" s="18"/>
      <c r="D71" s="18"/>
      <c r="E71" s="197"/>
      <c r="F71" s="142"/>
      <c r="J71" s="183"/>
      <c r="N71" s="138"/>
      <c r="P71" s="142"/>
      <c r="Q71" s="297"/>
      <c r="R71" s="142"/>
      <c r="S71" s="237"/>
      <c r="T71" s="118"/>
    </row>
    <row r="72" spans="1:20" s="139" customFormat="1" x14ac:dyDescent="0.25">
      <c r="A72" s="18"/>
      <c r="B72" s="18"/>
      <c r="C72" s="18"/>
      <c r="D72" s="18"/>
      <c r="E72" s="197"/>
      <c r="F72" s="142"/>
      <c r="J72" s="183"/>
      <c r="N72" s="138"/>
      <c r="P72" s="142"/>
      <c r="Q72" s="297"/>
      <c r="R72" s="142"/>
      <c r="S72" s="237"/>
      <c r="T72" s="118"/>
    </row>
    <row r="73" spans="1:20" x14ac:dyDescent="0.25">
      <c r="A73" s="22">
        <f>Belgium!A73</f>
        <v>2025</v>
      </c>
      <c r="B73" s="84"/>
      <c r="C73" s="84"/>
      <c r="D73" s="84"/>
      <c r="E73" s="362"/>
      <c r="F73" s="255"/>
      <c r="G73" s="80"/>
      <c r="H73" s="134"/>
      <c r="I73" s="79"/>
      <c r="J73" s="123"/>
      <c r="K73" s="80"/>
      <c r="L73" s="79"/>
      <c r="M73" s="79"/>
      <c r="N73" s="212"/>
      <c r="O73" s="79"/>
      <c r="P73" s="321"/>
      <c r="Q73" s="79"/>
      <c r="R73" s="88"/>
      <c r="S73" s="233"/>
      <c r="T73" s="112"/>
    </row>
    <row r="74" spans="1:20" x14ac:dyDescent="0.25">
      <c r="A74" s="4"/>
      <c r="B74" s="157"/>
      <c r="C74" s="157"/>
      <c r="D74" s="157"/>
      <c r="E74" s="157"/>
      <c r="F74" s="256"/>
      <c r="G74" s="81"/>
      <c r="H74" s="126"/>
      <c r="I74" s="90"/>
      <c r="J74" s="120"/>
      <c r="K74" s="81"/>
      <c r="L74" s="126"/>
      <c r="M74" s="90"/>
      <c r="N74" s="157"/>
      <c r="O74" s="90"/>
      <c r="P74" s="322"/>
      <c r="Q74" s="90"/>
      <c r="R74" s="89"/>
      <c r="S74" s="113"/>
    </row>
    <row r="75" spans="1:20" x14ac:dyDescent="0.25">
      <c r="A75" s="9" t="s">
        <v>3</v>
      </c>
      <c r="B75" s="75"/>
      <c r="C75" s="75"/>
      <c r="D75" s="75"/>
      <c r="E75" s="75"/>
      <c r="F75" s="256"/>
      <c r="G75" s="90"/>
      <c r="H75" s="81"/>
      <c r="I75" s="90"/>
      <c r="J75" s="120"/>
      <c r="K75" s="90"/>
      <c r="L75" s="81"/>
      <c r="M75" s="90"/>
      <c r="N75" s="157"/>
      <c r="O75" s="90"/>
      <c r="P75" s="322"/>
      <c r="Q75" s="90"/>
      <c r="R75" s="89"/>
      <c r="S75" s="113"/>
    </row>
    <row r="76" spans="1:20" x14ac:dyDescent="0.25">
      <c r="A76" s="4" t="s">
        <v>4</v>
      </c>
      <c r="B76" s="157">
        <f>AVERAGE(F76:S76)</f>
        <v>1.262936698549282</v>
      </c>
      <c r="C76" s="157">
        <f>MIN(F76:S76)</f>
        <v>0.9308153978</v>
      </c>
      <c r="D76" s="157">
        <f>MAX(F76:S76)</f>
        <v>1.5252142334508201</v>
      </c>
      <c r="E76" s="157"/>
      <c r="F76" s="332">
        <v>1.4207062278576377</v>
      </c>
      <c r="G76" s="100">
        <v>1.2</v>
      </c>
      <c r="H76" s="74">
        <v>0.9308153978</v>
      </c>
      <c r="I76" s="66">
        <v>1.4</v>
      </c>
      <c r="J76" s="315">
        <v>1.5151123607999999</v>
      </c>
      <c r="K76" s="100">
        <v>1.3</v>
      </c>
      <c r="L76" s="100">
        <v>1.4</v>
      </c>
      <c r="M76" s="74">
        <v>0.95328121978870684</v>
      </c>
      <c r="N76" s="100"/>
      <c r="O76" s="90">
        <v>1</v>
      </c>
      <c r="P76" s="87">
        <v>1.3730476414435033</v>
      </c>
      <c r="Q76" s="100">
        <v>1.3</v>
      </c>
      <c r="R76" s="316">
        <v>1.1000000000000001</v>
      </c>
      <c r="S76" s="113">
        <v>1.5252142334508201</v>
      </c>
    </row>
    <row r="77" spans="1:20" x14ac:dyDescent="0.25">
      <c r="A77" s="4" t="s">
        <v>5</v>
      </c>
      <c r="B77" s="157">
        <f>AVERAGE(F77:S77)</f>
        <v>1.2451464246906214</v>
      </c>
      <c r="C77" s="157">
        <f>MIN(F77:S77)</f>
        <v>0.95831643894399576</v>
      </c>
      <c r="D77" s="157">
        <f>MAX(F77:S77)</f>
        <v>1.5996007208735299</v>
      </c>
      <c r="E77" s="157"/>
      <c r="F77" s="332">
        <v>0.98817468058611801</v>
      </c>
      <c r="G77" s="353"/>
      <c r="H77" s="74">
        <v>0.95831643894399576</v>
      </c>
      <c r="I77" s="66">
        <v>1.3</v>
      </c>
      <c r="J77" s="315">
        <v>1.22910750465</v>
      </c>
      <c r="K77" s="100">
        <v>1.5</v>
      </c>
      <c r="L77" s="353"/>
      <c r="M77" s="74">
        <v>1.0155451003213756</v>
      </c>
      <c r="N77" s="280"/>
      <c r="O77" s="90">
        <v>1.2</v>
      </c>
      <c r="P77" s="87">
        <v>1.305866226221819</v>
      </c>
      <c r="Q77" s="100">
        <v>1.4</v>
      </c>
      <c r="R77" s="316">
        <v>1.2</v>
      </c>
      <c r="S77" s="113">
        <v>1.5996007208735299</v>
      </c>
    </row>
    <row r="78" spans="1:20" x14ac:dyDescent="0.25">
      <c r="A78" s="4" t="s">
        <v>6</v>
      </c>
      <c r="B78" s="157">
        <f>AVERAGE(F78:S78)</f>
        <v>0.84738282943227961</v>
      </c>
      <c r="C78" s="157">
        <f>MIN(F78:S78)</f>
        <v>0</v>
      </c>
      <c r="D78" s="157">
        <f>MAX(F78:S78)</f>
        <v>1.32571879354879</v>
      </c>
      <c r="E78" s="157"/>
      <c r="F78" s="332">
        <v>0.87912634055724581</v>
      </c>
      <c r="G78" s="353"/>
      <c r="H78" s="74">
        <v>0.58450767768625234</v>
      </c>
      <c r="I78" s="66">
        <v>0.6</v>
      </c>
      <c r="J78" s="315">
        <v>0.87262613019599999</v>
      </c>
      <c r="K78" s="100">
        <v>0</v>
      </c>
      <c r="L78" s="353"/>
      <c r="M78" s="74">
        <v>0.64065697605295213</v>
      </c>
      <c r="N78" s="280"/>
      <c r="O78" s="90">
        <v>1</v>
      </c>
      <c r="P78" s="87">
        <v>1.3185752057138345</v>
      </c>
      <c r="Q78" s="100">
        <v>1.2</v>
      </c>
      <c r="R78" s="316">
        <v>0.9</v>
      </c>
      <c r="S78" s="113">
        <v>1.32571879354879</v>
      </c>
    </row>
    <row r="79" spans="1:20" x14ac:dyDescent="0.25">
      <c r="A79" s="4" t="s">
        <v>7</v>
      </c>
      <c r="B79" s="157">
        <f>AVERAGE(F79:S79)</f>
        <v>1.5649092501915047</v>
      </c>
      <c r="C79" s="157">
        <f>MIN(F79:S79)</f>
        <v>0.59428668177450295</v>
      </c>
      <c r="D79" s="157">
        <f>MAX(F79:S79)</f>
        <v>3.8351797321599999</v>
      </c>
      <c r="E79" s="157"/>
      <c r="F79" s="332">
        <v>1.906341022798852</v>
      </c>
      <c r="G79" s="353"/>
      <c r="H79" s="74">
        <v>0.59428668177450295</v>
      </c>
      <c r="I79" s="66">
        <v>1.8</v>
      </c>
      <c r="J79" s="315">
        <v>3.8351797321599999</v>
      </c>
      <c r="K79" s="100">
        <v>1.6</v>
      </c>
      <c r="L79" s="353"/>
      <c r="M79" s="74">
        <v>1.4212101658131076</v>
      </c>
      <c r="N79" s="280"/>
      <c r="O79" s="90">
        <v>0.6</v>
      </c>
      <c r="P79" s="87">
        <v>1.2014312413084705</v>
      </c>
      <c r="Q79" s="100">
        <v>1.8</v>
      </c>
      <c r="R79" s="316">
        <v>0.7</v>
      </c>
      <c r="S79" s="113">
        <v>1.7555529082516199</v>
      </c>
    </row>
    <row r="80" spans="1:20" x14ac:dyDescent="0.25">
      <c r="A80" s="4" t="s">
        <v>8</v>
      </c>
      <c r="B80" s="157">
        <f>AVERAGE(F80:S80)</f>
        <v>4.70554418602367</v>
      </c>
      <c r="C80" s="157">
        <f>MIN(F80:S80)</f>
        <v>4.70554418602367</v>
      </c>
      <c r="D80" s="157">
        <f>MAX(F80:S80)</f>
        <v>4.70554418602367</v>
      </c>
      <c r="E80" s="157"/>
      <c r="F80" s="332"/>
      <c r="G80" s="353"/>
      <c r="H80" s="74"/>
      <c r="I80" s="66"/>
      <c r="J80" s="312"/>
      <c r="K80" s="329"/>
      <c r="L80" s="353"/>
      <c r="M80" s="74"/>
      <c r="N80" s="280"/>
      <c r="O80" s="90"/>
      <c r="P80" s="87"/>
      <c r="Q80" s="300"/>
      <c r="R80" s="316"/>
      <c r="S80" s="113">
        <v>4.70554418602367</v>
      </c>
    </row>
    <row r="81" spans="1:19" x14ac:dyDescent="0.25">
      <c r="A81" s="4" t="s">
        <v>9</v>
      </c>
      <c r="B81" s="157">
        <f>AVERAGE(F81:S81)</f>
        <v>1.47270859498891</v>
      </c>
      <c r="C81" s="157">
        <f>MIN(F81:S81)</f>
        <v>1.47270859498891</v>
      </c>
      <c r="D81" s="157">
        <f>MAX(F81:S81)</f>
        <v>1.47270859498891</v>
      </c>
      <c r="E81" s="157"/>
      <c r="F81" s="332"/>
      <c r="G81" s="353"/>
      <c r="H81" s="74"/>
      <c r="I81" s="66"/>
      <c r="J81" s="312"/>
      <c r="K81" s="329"/>
      <c r="L81" s="353"/>
      <c r="M81" s="74"/>
      <c r="N81" s="280"/>
      <c r="O81" s="90"/>
      <c r="P81" s="87"/>
      <c r="Q81" s="300"/>
      <c r="R81" s="316"/>
      <c r="S81" s="113">
        <v>1.47270859498891</v>
      </c>
    </row>
    <row r="82" spans="1:19" x14ac:dyDescent="0.25">
      <c r="A82" s="4" t="s">
        <v>10</v>
      </c>
      <c r="B82" s="157">
        <f>AVERAGE(F82:S82)</f>
        <v>0.70382377211444203</v>
      </c>
      <c r="C82" s="157">
        <f>MIN(F82:S82)</f>
        <v>0.70382377211444203</v>
      </c>
      <c r="D82" s="157">
        <f>MAX(F82:S82)</f>
        <v>0.70382377211444203</v>
      </c>
      <c r="E82" s="157"/>
      <c r="F82" s="332"/>
      <c r="G82" s="353"/>
      <c r="H82" s="74"/>
      <c r="I82" s="66"/>
      <c r="J82" s="312"/>
      <c r="K82" s="329"/>
      <c r="L82" s="353"/>
      <c r="M82" s="74"/>
      <c r="N82" s="280"/>
      <c r="O82" s="90"/>
      <c r="P82" s="87"/>
      <c r="Q82" s="300"/>
      <c r="R82" s="316"/>
      <c r="S82" s="113">
        <v>0.70382377211444203</v>
      </c>
    </row>
    <row r="83" spans="1:19" x14ac:dyDescent="0.25">
      <c r="A83" s="4" t="s">
        <v>11</v>
      </c>
      <c r="B83" s="157">
        <f>AVERAGE(F83:S83)</f>
        <v>7.0753618815722636E-3</v>
      </c>
      <c r="C83" s="157">
        <f>MIN(F83:S83)</f>
        <v>-0.12013894271842794</v>
      </c>
      <c r="D83" s="157">
        <f>MAX(F83:S83)</f>
        <v>0.10550170912397455</v>
      </c>
      <c r="E83" s="157"/>
      <c r="F83" s="332">
        <v>0.10550170912397455</v>
      </c>
      <c r="G83" s="353"/>
      <c r="H83" s="74">
        <v>4.9355975273482906E-2</v>
      </c>
      <c r="I83" s="66">
        <v>0</v>
      </c>
      <c r="J83" s="315">
        <v>-6.9255473651299998E-2</v>
      </c>
      <c r="K83" s="329"/>
      <c r="L83" s="353"/>
      <c r="M83" s="74">
        <v>-0.12013894271842794</v>
      </c>
      <c r="N83" s="280"/>
      <c r="O83" s="90">
        <v>0</v>
      </c>
      <c r="P83" s="87">
        <v>0</v>
      </c>
      <c r="Q83" s="100">
        <v>0</v>
      </c>
      <c r="R83" s="316">
        <v>0.1</v>
      </c>
      <c r="S83" s="113">
        <v>5.2903507879931101E-3</v>
      </c>
    </row>
    <row r="84" spans="1:19" x14ac:dyDescent="0.25">
      <c r="A84" s="4" t="s">
        <v>12</v>
      </c>
      <c r="B84" s="157">
        <f>AVERAGE(F84:S84)</f>
        <v>2.5977650908814485</v>
      </c>
      <c r="C84" s="157">
        <f>MIN(F84:S84)</f>
        <v>2</v>
      </c>
      <c r="D84" s="157">
        <f>MAX(F84:S84)</f>
        <v>3.4100225382299998</v>
      </c>
      <c r="E84" s="157"/>
      <c r="F84" s="332"/>
      <c r="G84" s="353"/>
      <c r="H84" s="74">
        <v>2.1427657121098287</v>
      </c>
      <c r="I84" s="66">
        <v>2.8</v>
      </c>
      <c r="J84" s="315">
        <v>3.4100225382299998</v>
      </c>
      <c r="K84" s="100">
        <v>3.1</v>
      </c>
      <c r="L84" s="353"/>
      <c r="M84" s="74">
        <v>2.3130829933147226</v>
      </c>
      <c r="N84" s="280"/>
      <c r="O84" s="90">
        <v>2.7</v>
      </c>
      <c r="P84" s="87">
        <v>2.3326630651892666</v>
      </c>
      <c r="Q84" s="100">
        <v>2</v>
      </c>
      <c r="R84" s="316">
        <v>2.2999999999999998</v>
      </c>
      <c r="S84" s="113">
        <v>2.8791165999706698</v>
      </c>
    </row>
    <row r="85" spans="1:19" x14ac:dyDescent="0.25">
      <c r="A85" s="4" t="s">
        <v>13</v>
      </c>
      <c r="B85" s="157">
        <f>AVERAGE(F85:S85)</f>
        <v>2.6624493165948446</v>
      </c>
      <c r="C85" s="157">
        <f>MIN(F85:S85)</f>
        <v>2</v>
      </c>
      <c r="D85" s="157">
        <f>MAX(F85:S85)</f>
        <v>3.8334660305299999</v>
      </c>
      <c r="E85" s="157"/>
      <c r="F85" s="332"/>
      <c r="G85" s="353"/>
      <c r="H85" s="74">
        <v>2.0698638025762994</v>
      </c>
      <c r="I85" s="66">
        <v>2.8</v>
      </c>
      <c r="J85" s="315">
        <v>3.8334660305299999</v>
      </c>
      <c r="K85" s="100">
        <v>3</v>
      </c>
      <c r="L85" s="353"/>
      <c r="M85" s="74">
        <v>2.3130829933146941</v>
      </c>
      <c r="N85" s="280"/>
      <c r="O85" s="90">
        <v>2.9</v>
      </c>
      <c r="P85" s="87">
        <v>2.2231196855474256</v>
      </c>
      <c r="Q85" s="100">
        <v>2</v>
      </c>
      <c r="R85" s="316">
        <v>2.4</v>
      </c>
      <c r="S85" s="113">
        <v>3.0849606539800298</v>
      </c>
    </row>
    <row r="86" spans="1:19" x14ac:dyDescent="0.25">
      <c r="A86" s="4" t="s">
        <v>14</v>
      </c>
      <c r="B86" s="157">
        <f>AVERAGE(F86:S86)</f>
        <v>7.9177663400392853E-2</v>
      </c>
      <c r="C86" s="157">
        <f>MIN(F86:S86)</f>
        <v>-7.33771623929E-2</v>
      </c>
      <c r="D86" s="157">
        <f>MAX(F86:S86)</f>
        <v>0.20438598935910279</v>
      </c>
      <c r="E86" s="157"/>
      <c r="F86" s="332">
        <v>0.20438598935910279</v>
      </c>
      <c r="G86" s="353"/>
      <c r="H86" s="74">
        <v>0.12331097807523712</v>
      </c>
      <c r="I86" s="66">
        <v>0.1</v>
      </c>
      <c r="J86" s="315">
        <v>-7.33771623929E-2</v>
      </c>
      <c r="K86" s="329"/>
      <c r="L86" s="353"/>
      <c r="M86" s="74">
        <v>9.9343279982448962E-2</v>
      </c>
      <c r="N86" s="280"/>
      <c r="O86" s="90">
        <v>0</v>
      </c>
      <c r="P86" s="87">
        <v>0.15105558831719024</v>
      </c>
      <c r="Q86" s="100">
        <v>0.1</v>
      </c>
      <c r="R86" s="316"/>
      <c r="S86" s="113">
        <v>7.8802972624565405E-3</v>
      </c>
    </row>
    <row r="87" spans="1:19" x14ac:dyDescent="0.25">
      <c r="A87" s="4"/>
      <c r="B87" s="157"/>
      <c r="C87" s="157"/>
      <c r="D87" s="157"/>
      <c r="E87" s="157"/>
      <c r="F87" s="332"/>
      <c r="G87" s="353"/>
      <c r="H87" s="261"/>
      <c r="I87" s="66"/>
      <c r="J87" s="312"/>
      <c r="K87" s="329"/>
      <c r="L87" s="353"/>
      <c r="M87" s="74"/>
      <c r="N87" s="281"/>
      <c r="O87" s="90"/>
      <c r="P87" s="87"/>
      <c r="Q87" s="300"/>
      <c r="R87" s="316"/>
      <c r="S87" s="113"/>
    </row>
    <row r="88" spans="1:19" x14ac:dyDescent="0.25">
      <c r="A88" s="9" t="s">
        <v>15</v>
      </c>
      <c r="B88" s="75"/>
      <c r="C88" s="75"/>
      <c r="D88" s="75"/>
      <c r="E88" s="75"/>
      <c r="F88" s="332"/>
      <c r="G88" s="353"/>
      <c r="H88" s="261"/>
      <c r="I88" s="66"/>
      <c r="J88" s="312"/>
      <c r="K88" s="329"/>
      <c r="L88" s="353"/>
      <c r="M88" s="74"/>
      <c r="N88" s="281"/>
      <c r="O88" s="90"/>
      <c r="P88" s="87"/>
      <c r="Q88" s="300"/>
      <c r="R88" s="316"/>
      <c r="S88" s="113"/>
    </row>
    <row r="89" spans="1:19" x14ac:dyDescent="0.25">
      <c r="A89" s="4" t="s">
        <v>16</v>
      </c>
      <c r="B89" s="157">
        <f>AVERAGE(F89:S89)</f>
        <v>0.43691971231098103</v>
      </c>
      <c r="C89" s="157">
        <f>MIN(F89:S89)</f>
        <v>0.1</v>
      </c>
      <c r="D89" s="157">
        <f>MAX(F89:S89)</f>
        <v>0.8</v>
      </c>
      <c r="E89" s="157"/>
      <c r="F89" s="332"/>
      <c r="G89" s="353"/>
      <c r="H89" s="261"/>
      <c r="I89" s="66"/>
      <c r="J89" s="312"/>
      <c r="K89" s="329"/>
      <c r="L89" s="353"/>
      <c r="M89" s="74"/>
      <c r="N89" s="280"/>
      <c r="O89" s="90">
        <v>0.4</v>
      </c>
      <c r="P89" s="87">
        <v>0.8</v>
      </c>
      <c r="Q89" s="100">
        <v>0.5</v>
      </c>
      <c r="R89" s="316">
        <v>0.1</v>
      </c>
      <c r="S89" s="113">
        <v>0.38459856155490502</v>
      </c>
    </row>
    <row r="90" spans="1:19" x14ac:dyDescent="0.25">
      <c r="A90" s="4" t="s">
        <v>17</v>
      </c>
      <c r="B90" s="157">
        <f>AVERAGE(F90:S90)</f>
        <v>6.7142373439326235</v>
      </c>
      <c r="C90" s="157">
        <f>MIN(F90:S90)</f>
        <v>6.5</v>
      </c>
      <c r="D90" s="157">
        <f>MAX(F90:S90)</f>
        <v>7.23952786067</v>
      </c>
      <c r="E90" s="157"/>
      <c r="F90" s="332">
        <v>6.8623360337011992</v>
      </c>
      <c r="G90" s="353"/>
      <c r="H90" s="74">
        <v>6.7036043610936176</v>
      </c>
      <c r="I90" s="66">
        <v>6.6</v>
      </c>
      <c r="J90" s="315">
        <v>7.23952786067</v>
      </c>
      <c r="K90" s="100">
        <v>6.8</v>
      </c>
      <c r="L90" s="353"/>
      <c r="M90" s="74">
        <v>6.55</v>
      </c>
      <c r="N90" s="280"/>
      <c r="O90" s="90">
        <v>6.7</v>
      </c>
      <c r="P90" s="87">
        <v>6.5</v>
      </c>
      <c r="Q90" s="100">
        <v>6.8</v>
      </c>
      <c r="R90" s="316">
        <v>6.6</v>
      </c>
      <c r="S90" s="113">
        <v>6.5011425277940402</v>
      </c>
    </row>
    <row r="91" spans="1:19" x14ac:dyDescent="0.25">
      <c r="A91" s="4"/>
      <c r="B91" s="157"/>
      <c r="C91" s="157"/>
      <c r="D91" s="157"/>
      <c r="E91" s="157"/>
      <c r="F91" s="332"/>
      <c r="G91" s="353"/>
      <c r="H91" s="261"/>
      <c r="I91" s="66"/>
      <c r="J91" s="312"/>
      <c r="K91" s="329"/>
      <c r="L91" s="353"/>
      <c r="M91" s="74"/>
      <c r="N91" s="281"/>
      <c r="O91" s="90"/>
      <c r="P91" s="87"/>
      <c r="Q91" s="300"/>
      <c r="R91" s="316"/>
      <c r="S91" s="113"/>
    </row>
    <row r="92" spans="1:19" x14ac:dyDescent="0.25">
      <c r="A92" s="9" t="s">
        <v>18</v>
      </c>
      <c r="B92" s="75"/>
      <c r="C92" s="75"/>
      <c r="D92" s="75"/>
      <c r="E92" s="75"/>
      <c r="F92" s="332"/>
      <c r="G92" s="353"/>
      <c r="H92" s="261"/>
      <c r="I92" s="66"/>
      <c r="J92" s="312"/>
      <c r="K92" s="329"/>
      <c r="L92" s="353"/>
      <c r="M92" s="74"/>
      <c r="N92" s="281"/>
      <c r="O92" s="90"/>
      <c r="P92" s="87"/>
      <c r="Q92" s="300"/>
      <c r="R92" s="316"/>
      <c r="S92" s="113"/>
    </row>
    <row r="93" spans="1:19" x14ac:dyDescent="0.25">
      <c r="A93" s="226" t="s">
        <v>44</v>
      </c>
      <c r="B93" s="157">
        <f>AVERAGE(F93:S93)</f>
        <v>2.0481412994351995</v>
      </c>
      <c r="C93" s="157">
        <f>MIN(F93:S93)</f>
        <v>1.75863401481684</v>
      </c>
      <c r="D93" s="157">
        <f>MAX(F93:S93)</f>
        <v>2.5</v>
      </c>
      <c r="E93" s="157"/>
      <c r="F93" s="332">
        <v>2.0400589387340906</v>
      </c>
      <c r="G93" s="100">
        <v>2.1</v>
      </c>
      <c r="H93" s="74">
        <v>1.75863401481684</v>
      </c>
      <c r="I93" s="66">
        <v>2.5</v>
      </c>
      <c r="J93" s="315">
        <v>2.3283119492900002</v>
      </c>
      <c r="K93" s="100">
        <v>2.2000000000000002</v>
      </c>
      <c r="L93" s="100">
        <v>2</v>
      </c>
      <c r="M93" s="74">
        <v>1.8888821184486961</v>
      </c>
      <c r="N93" s="100"/>
      <c r="O93" s="90">
        <v>2</v>
      </c>
      <c r="P93" s="87">
        <v>2.00994987136797</v>
      </c>
      <c r="Q93" s="100">
        <v>1.8</v>
      </c>
      <c r="R93" s="316">
        <v>1.9</v>
      </c>
      <c r="S93" s="113">
        <v>2.1</v>
      </c>
    </row>
    <row r="94" spans="1:19" s="195" customFormat="1" x14ac:dyDescent="0.25">
      <c r="A94" s="227" t="s">
        <v>45</v>
      </c>
      <c r="B94" s="157">
        <f>AVERAGE(F94:S94)</f>
        <v>2.0521605827362737</v>
      </c>
      <c r="C94" s="157">
        <f>MIN(F94:S94)</f>
        <v>1.7255906636839178</v>
      </c>
      <c r="D94" s="157">
        <f>MAX(F94:S94)</f>
        <v>2.4</v>
      </c>
      <c r="E94" s="157"/>
      <c r="F94" s="332">
        <v>2.0293916805331103</v>
      </c>
      <c r="G94" s="353"/>
      <c r="H94" s="74">
        <v>1.7255906636839178</v>
      </c>
      <c r="I94" s="66">
        <v>2.4</v>
      </c>
      <c r="J94" s="315">
        <v>2.2184668021</v>
      </c>
      <c r="K94" s="329"/>
      <c r="L94" s="353">
        <v>2</v>
      </c>
      <c r="M94" s="74">
        <v>2.0587394946986808</v>
      </c>
      <c r="N94" s="100"/>
      <c r="O94" s="90">
        <v>2</v>
      </c>
      <c r="P94" s="87">
        <v>1.8402723736067677</v>
      </c>
      <c r="Q94" s="100">
        <v>1.8</v>
      </c>
      <c r="R94" s="316">
        <v>2.2000000000000002</v>
      </c>
      <c r="S94" s="113">
        <v>2.3013053954765299</v>
      </c>
    </row>
    <row r="95" spans="1:19" x14ac:dyDescent="0.25">
      <c r="A95" s="4" t="s">
        <v>19</v>
      </c>
      <c r="B95" s="157">
        <f>AVERAGE(F95:S95)</f>
        <v>2.1984101567083667</v>
      </c>
      <c r="C95" s="157">
        <f>MIN(F95:S95)</f>
        <v>1.9422137332873901</v>
      </c>
      <c r="D95" s="157">
        <f>MAX(F95:S95)</f>
        <v>2.4530167368377098</v>
      </c>
      <c r="E95" s="157"/>
      <c r="F95" s="332"/>
      <c r="G95" s="353"/>
      <c r="H95" s="74">
        <v>1.9422137332873901</v>
      </c>
      <c r="I95" s="66"/>
      <c r="J95" s="312"/>
      <c r="K95" s="329"/>
      <c r="L95" s="353"/>
      <c r="M95" s="74"/>
      <c r="N95" s="215"/>
      <c r="O95" s="90">
        <v>2.2000000000000002</v>
      </c>
      <c r="P95" s="87"/>
      <c r="Q95" s="300"/>
      <c r="R95" s="316"/>
      <c r="S95" s="113">
        <v>2.4530167368377098</v>
      </c>
    </row>
    <row r="96" spans="1:19" x14ac:dyDescent="0.25">
      <c r="A96" s="4"/>
      <c r="B96" s="157"/>
      <c r="C96" s="157"/>
      <c r="D96" s="157"/>
      <c r="E96" s="157"/>
      <c r="F96" s="332"/>
      <c r="G96" s="353"/>
      <c r="H96" s="261"/>
      <c r="I96" s="313"/>
      <c r="J96" s="312"/>
      <c r="K96" s="329"/>
      <c r="L96" s="353"/>
      <c r="M96" s="74"/>
      <c r="N96" s="281"/>
      <c r="O96" s="90"/>
      <c r="P96" s="87"/>
      <c r="Q96" s="300"/>
      <c r="R96" s="316"/>
      <c r="S96" s="113"/>
    </row>
    <row r="97" spans="1:20" x14ac:dyDescent="0.25">
      <c r="A97" s="9" t="s">
        <v>20</v>
      </c>
      <c r="B97" s="157">
        <f>AVERAGE(F97:S97)</f>
        <v>1.5201324100452622</v>
      </c>
      <c r="C97" s="157">
        <f>MIN(F97:S97)</f>
        <v>1.04151917126812</v>
      </c>
      <c r="D97" s="157">
        <f>MAX(F97:S97)</f>
        <v>2</v>
      </c>
      <c r="E97" s="75"/>
      <c r="F97" s="332">
        <v>1.6730901027208491</v>
      </c>
      <c r="G97" s="353"/>
      <c r="H97" s="74">
        <v>1.236450006373129</v>
      </c>
      <c r="I97" s="313"/>
      <c r="J97" s="315">
        <v>1.61</v>
      </c>
      <c r="K97" s="329">
        <v>1.9</v>
      </c>
      <c r="L97" s="353"/>
      <c r="M97" s="74"/>
      <c r="N97" s="215"/>
      <c r="O97" s="90">
        <v>1.6</v>
      </c>
      <c r="P97" s="87"/>
      <c r="Q97" s="300">
        <v>2</v>
      </c>
      <c r="R97" s="316">
        <v>1.1000000000000001</v>
      </c>
      <c r="S97" s="113">
        <v>1.04151917126812</v>
      </c>
    </row>
    <row r="98" spans="1:20" x14ac:dyDescent="0.25">
      <c r="A98" s="4"/>
      <c r="B98" s="157"/>
      <c r="C98" s="157"/>
      <c r="D98" s="157"/>
      <c r="E98" s="157"/>
      <c r="F98" s="332"/>
      <c r="G98" s="353"/>
      <c r="H98" s="261"/>
      <c r="I98" s="158"/>
      <c r="J98" s="311"/>
      <c r="K98" s="329"/>
      <c r="L98" s="353"/>
      <c r="M98" s="74"/>
      <c r="N98" s="281"/>
      <c r="O98" s="90"/>
      <c r="P98" s="87"/>
      <c r="Q98" s="300"/>
      <c r="R98" s="316"/>
      <c r="S98" s="113"/>
    </row>
    <row r="99" spans="1:20" x14ac:dyDescent="0.25">
      <c r="A99" s="9" t="s">
        <v>21</v>
      </c>
      <c r="B99" s="75"/>
      <c r="C99" s="75"/>
      <c r="D99" s="75"/>
      <c r="E99" s="75"/>
      <c r="F99" s="332"/>
      <c r="G99" s="353"/>
      <c r="H99" s="261"/>
      <c r="I99" s="158"/>
      <c r="J99" s="311"/>
      <c r="K99" s="329"/>
      <c r="L99" s="353"/>
      <c r="M99" s="74"/>
      <c r="N99" s="193"/>
      <c r="O99" s="90"/>
      <c r="P99" s="87"/>
      <c r="Q99" s="300"/>
      <c r="R99" s="316"/>
      <c r="S99" s="113"/>
    </row>
    <row r="100" spans="1:20" x14ac:dyDescent="0.25">
      <c r="A100" s="10" t="s">
        <v>22</v>
      </c>
      <c r="B100" s="157">
        <f>AVERAGE(F100:S100)</f>
        <v>-2.736160493812442</v>
      </c>
      <c r="C100" s="157">
        <f>MIN(F100:S100)</f>
        <v>-3.1160577954079627</v>
      </c>
      <c r="D100" s="157">
        <f>MAX(F100:S100)</f>
        <v>-2.2999999999999998</v>
      </c>
      <c r="E100" s="199"/>
      <c r="F100" s="332">
        <v>-2.6334157079882585</v>
      </c>
      <c r="G100" s="353"/>
      <c r="H100" s="74">
        <v>-3.1160577954079627</v>
      </c>
      <c r="I100" s="158"/>
      <c r="J100" s="315">
        <v>-3.0060792192500001</v>
      </c>
      <c r="K100" s="329">
        <v>-2.6</v>
      </c>
      <c r="L100" s="353">
        <v>-2.6</v>
      </c>
      <c r="M100" s="74">
        <v>-2.7722977370491844</v>
      </c>
      <c r="N100" s="215"/>
      <c r="O100" s="90">
        <v>-2.7</v>
      </c>
      <c r="P100" s="87">
        <v>-2.7</v>
      </c>
      <c r="Q100" s="300">
        <v>-3</v>
      </c>
      <c r="R100" s="316">
        <v>-2.2999999999999998</v>
      </c>
      <c r="S100" s="113">
        <v>-2.6699149722414601</v>
      </c>
    </row>
    <row r="101" spans="1:20" x14ac:dyDescent="0.25">
      <c r="A101" s="10" t="s">
        <v>23</v>
      </c>
      <c r="B101" s="157">
        <f>AVERAGE(F101:S101)</f>
        <v>-0.98115398874284432</v>
      </c>
      <c r="C101" s="157">
        <f>MIN(F101:S101)</f>
        <v>-1.1893458998250863</v>
      </c>
      <c r="D101" s="157">
        <f>MAX(F101:S101)</f>
        <v>-0.73527005514629096</v>
      </c>
      <c r="E101" s="199"/>
      <c r="F101" s="332"/>
      <c r="G101" s="353"/>
      <c r="H101" s="74">
        <v>-1.1893458998250863</v>
      </c>
      <c r="I101" s="158"/>
      <c r="J101" s="315"/>
      <c r="K101" s="329"/>
      <c r="L101" s="350"/>
      <c r="M101" s="90"/>
      <c r="N101" s="215"/>
      <c r="O101" s="90">
        <v>-0.9</v>
      </c>
      <c r="P101" s="87"/>
      <c r="Q101" s="300">
        <v>-1.1000000000000001</v>
      </c>
      <c r="R101" s="316"/>
      <c r="S101" s="113">
        <v>-0.73527005514629096</v>
      </c>
    </row>
    <row r="102" spans="1:20" x14ac:dyDescent="0.25">
      <c r="A102" s="11" t="s">
        <v>24</v>
      </c>
      <c r="B102" s="69">
        <f>AVERAGE(F102:S102)</f>
        <v>89.820092478083922</v>
      </c>
      <c r="C102" s="69">
        <f>MIN(F102:S102)</f>
        <v>88.105009618488097</v>
      </c>
      <c r="D102" s="69">
        <f>MAX(F102:S102)</f>
        <v>91.586067542999999</v>
      </c>
      <c r="E102" s="199"/>
      <c r="F102" s="333">
        <v>89.681794375995779</v>
      </c>
      <c r="G102" s="349"/>
      <c r="H102" s="82">
        <v>91.228053243355404</v>
      </c>
      <c r="I102" s="159"/>
      <c r="J102" s="314">
        <v>91.586067542999999</v>
      </c>
      <c r="K102" s="330">
        <v>90.6</v>
      </c>
      <c r="L102" s="351">
        <v>89.7</v>
      </c>
      <c r="M102" s="91"/>
      <c r="N102" s="216"/>
      <c r="O102" s="91">
        <v>88.7</v>
      </c>
      <c r="P102" s="320">
        <v>89.5</v>
      </c>
      <c r="Q102" s="301">
        <v>89</v>
      </c>
      <c r="R102" s="238">
        <v>90.1</v>
      </c>
      <c r="S102" s="124">
        <v>88.105009618488097</v>
      </c>
    </row>
    <row r="103" spans="1:20" x14ac:dyDescent="0.25">
      <c r="F103" s="142"/>
      <c r="L103" s="350"/>
      <c r="P103" s="142"/>
    </row>
    <row r="104" spans="1:20" s="261" customFormat="1" x14ac:dyDescent="0.25">
      <c r="E104" s="201"/>
      <c r="F104" s="142"/>
      <c r="J104" s="183"/>
      <c r="N104" s="205"/>
      <c r="P104" s="142"/>
      <c r="S104" s="112"/>
    </row>
    <row r="105" spans="1:20" s="261" customFormat="1" x14ac:dyDescent="0.25">
      <c r="A105" s="22">
        <f>Belgium!A105</f>
        <v>2026</v>
      </c>
      <c r="B105" s="84"/>
      <c r="C105" s="84"/>
      <c r="D105" s="84"/>
      <c r="E105" s="85"/>
      <c r="F105" s="88"/>
      <c r="G105" s="80"/>
      <c r="H105" s="134"/>
      <c r="I105" s="79"/>
      <c r="J105" s="123"/>
      <c r="K105" s="80"/>
      <c r="L105" s="79"/>
      <c r="M105" s="79"/>
      <c r="N105" s="212"/>
      <c r="O105" s="79"/>
      <c r="P105" s="321"/>
      <c r="Q105" s="79"/>
      <c r="R105" s="88"/>
      <c r="S105" s="233"/>
      <c r="T105" s="112"/>
    </row>
    <row r="106" spans="1:20" s="261" customFormat="1" x14ac:dyDescent="0.25">
      <c r="A106" s="262"/>
      <c r="B106" s="157"/>
      <c r="C106" s="157"/>
      <c r="D106" s="157"/>
      <c r="E106" s="268"/>
      <c r="F106" s="89"/>
      <c r="G106" s="81"/>
      <c r="H106" s="126"/>
      <c r="I106" s="90"/>
      <c r="J106" s="120"/>
      <c r="K106" s="81"/>
      <c r="L106" s="90"/>
      <c r="M106" s="90"/>
      <c r="N106" s="157"/>
      <c r="O106" s="90"/>
      <c r="P106" s="322"/>
      <c r="Q106" s="90"/>
      <c r="R106" s="89"/>
      <c r="S106" s="113"/>
    </row>
    <row r="107" spans="1:20" s="261" customFormat="1" x14ac:dyDescent="0.25">
      <c r="A107" s="9" t="s">
        <v>3</v>
      </c>
      <c r="B107" s="75"/>
      <c r="C107" s="75"/>
      <c r="D107" s="75"/>
      <c r="E107" s="76"/>
      <c r="F107" s="89"/>
      <c r="G107" s="90"/>
      <c r="H107" s="81"/>
      <c r="I107" s="90"/>
      <c r="J107" s="120"/>
      <c r="K107" s="90"/>
      <c r="L107" s="103"/>
      <c r="M107" s="90"/>
      <c r="N107" s="157"/>
      <c r="O107" s="90"/>
      <c r="P107" s="322"/>
      <c r="Q107" s="90"/>
      <c r="R107" s="89"/>
      <c r="S107" s="113"/>
    </row>
    <row r="108" spans="1:20" s="261" customFormat="1" x14ac:dyDescent="0.25">
      <c r="A108" s="262" t="s">
        <v>4</v>
      </c>
      <c r="B108" s="157">
        <f>AVERAGE(F108:S108)</f>
        <v>1.4066856008029718</v>
      </c>
      <c r="C108" s="157">
        <f>MIN(F108:S108)</f>
        <v>1.20224812903</v>
      </c>
      <c r="D108" s="157">
        <f>MAX(F108:S108)</f>
        <v>1.5439219808937501</v>
      </c>
      <c r="E108" s="268"/>
      <c r="F108" s="135"/>
      <c r="G108" s="353"/>
      <c r="H108" s="74">
        <v>1.3872578940911096</v>
      </c>
      <c r="I108" s="272"/>
      <c r="J108" s="318">
        <v>1.20224812903</v>
      </c>
      <c r="K108" s="272"/>
      <c r="L108" s="264"/>
      <c r="M108" s="90"/>
      <c r="N108" s="264"/>
      <c r="O108" s="157"/>
      <c r="P108" s="323"/>
      <c r="Q108" s="100">
        <v>1.5</v>
      </c>
      <c r="R108" s="316">
        <v>1.4</v>
      </c>
      <c r="S108" s="113">
        <v>1.5439219808937501</v>
      </c>
    </row>
    <row r="109" spans="1:20" s="261" customFormat="1" x14ac:dyDescent="0.25">
      <c r="A109" s="262" t="s">
        <v>5</v>
      </c>
      <c r="B109" s="157">
        <f>AVERAGE(F109:S109)</f>
        <v>1.2022849727051206</v>
      </c>
      <c r="C109" s="157">
        <f>MIN(F109:S109)</f>
        <v>0.85276411341900005</v>
      </c>
      <c r="D109" s="157">
        <f>MAX(F109:S109)</f>
        <v>1.3925661354672325</v>
      </c>
      <c r="E109" s="268"/>
      <c r="F109" s="135"/>
      <c r="G109" s="353"/>
      <c r="H109" s="74">
        <v>1.3925661354672325</v>
      </c>
      <c r="I109" s="272"/>
      <c r="J109" s="318">
        <v>0.85276411341900005</v>
      </c>
      <c r="K109" s="272"/>
      <c r="L109" s="264"/>
      <c r="M109" s="90"/>
      <c r="N109" s="214"/>
      <c r="O109" s="157"/>
      <c r="P109" s="323"/>
      <c r="Q109" s="302"/>
      <c r="R109" s="316">
        <v>1.2</v>
      </c>
      <c r="S109" s="113">
        <v>1.36380964193425</v>
      </c>
    </row>
    <row r="110" spans="1:20" s="261" customFormat="1" x14ac:dyDescent="0.25">
      <c r="A110" s="262" t="s">
        <v>6</v>
      </c>
      <c r="B110" s="157">
        <f>AVERAGE(F110:S110)</f>
        <v>0.94753734921098021</v>
      </c>
      <c r="C110" s="157">
        <f>MIN(F110:S110)</f>
        <v>0.8024032016</v>
      </c>
      <c r="D110" s="157">
        <f>MAX(F110:S110)</f>
        <v>1.2040372892167399</v>
      </c>
      <c r="E110" s="268"/>
      <c r="F110" s="334"/>
      <c r="G110" s="353"/>
      <c r="H110" s="74">
        <v>0.88370890602718077</v>
      </c>
      <c r="I110" s="100"/>
      <c r="J110" s="318">
        <v>0.8024032016</v>
      </c>
      <c r="K110" s="100"/>
      <c r="L110" s="264"/>
      <c r="M110" s="90"/>
      <c r="N110" s="214"/>
      <c r="O110" s="68"/>
      <c r="P110" s="323"/>
      <c r="Q110" s="302"/>
      <c r="R110" s="316">
        <v>0.9</v>
      </c>
      <c r="S110" s="113">
        <v>1.2040372892167399</v>
      </c>
    </row>
    <row r="111" spans="1:20" s="261" customFormat="1" x14ac:dyDescent="0.25">
      <c r="A111" s="262" t="s">
        <v>7</v>
      </c>
      <c r="B111" s="157">
        <f>AVERAGE(F111:S111)</f>
        <v>2.1248863627871701</v>
      </c>
      <c r="C111" s="157">
        <f>MIN(F111:S111)</f>
        <v>1.9358229391799999</v>
      </c>
      <c r="D111" s="157">
        <f>MAX(F111:S111)</f>
        <v>2.4998571196803709</v>
      </c>
      <c r="E111" s="268"/>
      <c r="F111" s="334"/>
      <c r="G111" s="353"/>
      <c r="H111" s="74">
        <v>2.4998571196803709</v>
      </c>
      <c r="I111" s="100"/>
      <c r="J111" s="318">
        <v>1.9358229391799999</v>
      </c>
      <c r="K111" s="100"/>
      <c r="L111" s="264"/>
      <c r="M111" s="90"/>
      <c r="N111" s="214"/>
      <c r="O111" s="68"/>
      <c r="P111" s="145"/>
      <c r="Q111" s="302"/>
      <c r="R111" s="316">
        <v>2</v>
      </c>
      <c r="S111" s="113">
        <v>2.0638653922883101</v>
      </c>
    </row>
    <row r="112" spans="1:20" s="261" customFormat="1" x14ac:dyDescent="0.25">
      <c r="A112" s="262" t="s">
        <v>8</v>
      </c>
      <c r="B112" s="157">
        <f>AVERAGE(F112:S112)</f>
        <v>0.80114280673080396</v>
      </c>
      <c r="C112" s="157">
        <f>MIN(F112:S112)</f>
        <v>0.80114280673080396</v>
      </c>
      <c r="D112" s="157">
        <f>MAX(F112:S112)</f>
        <v>0.80114280673080396</v>
      </c>
      <c r="E112" s="268"/>
      <c r="F112" s="135"/>
      <c r="G112" s="353"/>
      <c r="H112" s="74"/>
      <c r="I112" s="272"/>
      <c r="J112" s="317"/>
      <c r="K112" s="272"/>
      <c r="L112" s="267"/>
      <c r="M112" s="90"/>
      <c r="N112" s="214"/>
      <c r="O112" s="157"/>
      <c r="P112" s="267"/>
      <c r="Q112" s="302"/>
      <c r="R112" s="316"/>
      <c r="S112" s="113">
        <v>0.80114280673080396</v>
      </c>
    </row>
    <row r="113" spans="1:19" s="261" customFormat="1" x14ac:dyDescent="0.25">
      <c r="A113" s="262" t="s">
        <v>9</v>
      </c>
      <c r="B113" s="157">
        <f>AVERAGE(F113:S113)</f>
        <v>2.4864239258293801</v>
      </c>
      <c r="C113" s="157">
        <f>MIN(F113:S113)</f>
        <v>2.4864239258293801</v>
      </c>
      <c r="D113" s="157">
        <f>MAX(F113:S113)</f>
        <v>2.4864239258293801</v>
      </c>
      <c r="E113" s="268"/>
      <c r="F113" s="135"/>
      <c r="G113" s="353"/>
      <c r="H113" s="74"/>
      <c r="I113" s="272"/>
      <c r="J113" s="317"/>
      <c r="K113" s="272"/>
      <c r="L113" s="267"/>
      <c r="M113" s="90"/>
      <c r="N113" s="214"/>
      <c r="O113" s="157"/>
      <c r="P113" s="267"/>
      <c r="Q113" s="302"/>
      <c r="R113" s="316"/>
      <c r="S113" s="113">
        <v>2.4864239258293801</v>
      </c>
    </row>
    <row r="114" spans="1:19" s="261" customFormat="1" x14ac:dyDescent="0.25">
      <c r="A114" s="262" t="s">
        <v>10</v>
      </c>
      <c r="B114" s="157">
        <f>AVERAGE(F114:S114)</f>
        <v>1.74809099367197</v>
      </c>
      <c r="C114" s="157">
        <f>MIN(F114:S114)</f>
        <v>1.74809099367197</v>
      </c>
      <c r="D114" s="157">
        <f>MAX(F114:S114)</f>
        <v>1.74809099367197</v>
      </c>
      <c r="E114" s="268"/>
      <c r="F114" s="135"/>
      <c r="G114" s="353"/>
      <c r="H114" s="74"/>
      <c r="I114" s="272"/>
      <c r="J114" s="317"/>
      <c r="K114" s="272"/>
      <c r="L114" s="264"/>
      <c r="M114" s="90"/>
      <c r="N114" s="214"/>
      <c r="O114" s="157"/>
      <c r="P114" s="267"/>
      <c r="Q114" s="302"/>
      <c r="R114" s="316"/>
      <c r="S114" s="113">
        <v>1.74809099367197</v>
      </c>
    </row>
    <row r="115" spans="1:19" s="261" customFormat="1" x14ac:dyDescent="0.25">
      <c r="A115" s="262" t="s">
        <v>11</v>
      </c>
      <c r="B115" s="157">
        <f>AVERAGE(F115:S115)</f>
        <v>-1.6227594873469853E-3</v>
      </c>
      <c r="C115" s="157">
        <f>MIN(F115:S115)</f>
        <v>-9.3306162331079408E-3</v>
      </c>
      <c r="D115" s="157">
        <f>MAX(F115:S115)</f>
        <v>2.8395782837199999E-3</v>
      </c>
      <c r="E115" s="268"/>
      <c r="F115" s="272"/>
      <c r="G115" s="353"/>
      <c r="H115" s="74">
        <v>0</v>
      </c>
      <c r="I115" s="272"/>
      <c r="J115" s="318">
        <v>2.8395782837199999E-3</v>
      </c>
      <c r="K115" s="272"/>
      <c r="L115" s="264"/>
      <c r="M115" s="90"/>
      <c r="N115" s="214"/>
      <c r="O115" s="157"/>
      <c r="P115" s="145"/>
      <c r="Q115" s="302"/>
      <c r="R115" s="316">
        <v>0</v>
      </c>
      <c r="S115" s="113">
        <v>-9.3306162331079408E-3</v>
      </c>
    </row>
    <row r="116" spans="1:19" s="261" customFormat="1" x14ac:dyDescent="0.25">
      <c r="A116" s="262" t="s">
        <v>12</v>
      </c>
      <c r="B116" s="157">
        <f>AVERAGE(F116:S116)</f>
        <v>2.8623866931502771</v>
      </c>
      <c r="C116" s="157">
        <f>MIN(F116:S116)</f>
        <v>2.5201884133778885</v>
      </c>
      <c r="D116" s="157">
        <f>MAX(F116:S116)</f>
        <v>3.1385086788500001</v>
      </c>
      <c r="E116" s="268"/>
      <c r="F116" s="272"/>
      <c r="G116" s="353"/>
      <c r="H116" s="74">
        <v>2.5201884133778885</v>
      </c>
      <c r="I116" s="272"/>
      <c r="J116" s="318">
        <v>3.1385086788500001</v>
      </c>
      <c r="K116" s="272"/>
      <c r="L116" s="264"/>
      <c r="M116" s="90"/>
      <c r="N116" s="214"/>
      <c r="O116" s="157"/>
      <c r="P116" s="145"/>
      <c r="Q116" s="302"/>
      <c r="R116" s="316">
        <v>2.8</v>
      </c>
      <c r="S116" s="113">
        <v>2.9908496803732199</v>
      </c>
    </row>
    <row r="117" spans="1:19" s="261" customFormat="1" x14ac:dyDescent="0.25">
      <c r="A117" s="262" t="s">
        <v>13</v>
      </c>
      <c r="B117" s="157">
        <f>AVERAGE(F117:S117)</f>
        <v>2.9603807342745623</v>
      </c>
      <c r="C117" s="157">
        <f>MIN(F117:S117)</f>
        <v>2.8</v>
      </c>
      <c r="D117" s="157">
        <f>MAX(F117:S117)</f>
        <v>3.0617381785900002</v>
      </c>
      <c r="E117" s="268"/>
      <c r="F117" s="272"/>
      <c r="G117" s="353"/>
      <c r="H117" s="74">
        <v>3.0211891808922475</v>
      </c>
      <c r="I117" s="272"/>
      <c r="J117" s="318">
        <v>3.0617381785900002</v>
      </c>
      <c r="K117" s="272"/>
      <c r="L117" s="264"/>
      <c r="M117" s="90"/>
      <c r="N117" s="214"/>
      <c r="O117" s="157"/>
      <c r="P117" s="145"/>
      <c r="Q117" s="302"/>
      <c r="R117" s="316">
        <v>2.8</v>
      </c>
      <c r="S117" s="113">
        <v>2.9585955776159998</v>
      </c>
    </row>
    <row r="118" spans="1:19" s="261" customFormat="1" x14ac:dyDescent="0.25">
      <c r="A118" s="262" t="s">
        <v>14</v>
      </c>
      <c r="B118" s="157">
        <f>AVERAGE(F118:S118)</f>
        <v>8.7342020580585031E-2</v>
      </c>
      <c r="C118" s="157">
        <f>MIN(F118:S118)</f>
        <v>-1.8374755207788918E-2</v>
      </c>
      <c r="D118" s="157">
        <f>MAX(F118:S118)</f>
        <v>0.15435033402199999</v>
      </c>
      <c r="E118" s="268"/>
      <c r="F118" s="272"/>
      <c r="G118" s="353"/>
      <c r="H118" s="74">
        <v>-1.8374755207788918E-2</v>
      </c>
      <c r="I118" s="272"/>
      <c r="J118" s="318">
        <v>0.15435033402199999</v>
      </c>
      <c r="K118" s="272"/>
      <c r="L118" s="267"/>
      <c r="M118" s="90"/>
      <c r="N118" s="214"/>
      <c r="O118" s="68"/>
      <c r="P118" s="146"/>
      <c r="Q118" s="302"/>
      <c r="R118" s="316"/>
      <c r="S118" s="113">
        <v>0.12605048292754401</v>
      </c>
    </row>
    <row r="119" spans="1:19" s="261" customFormat="1" x14ac:dyDescent="0.25">
      <c r="A119" s="262"/>
      <c r="B119" s="157"/>
      <c r="C119" s="157"/>
      <c r="D119" s="157"/>
      <c r="E119" s="268"/>
      <c r="F119" s="272"/>
      <c r="G119" s="353"/>
      <c r="I119" s="272"/>
      <c r="J119" s="317"/>
      <c r="K119" s="272"/>
      <c r="L119" s="267"/>
      <c r="M119" s="90"/>
      <c r="N119" s="267"/>
      <c r="O119" s="157"/>
      <c r="P119" s="140"/>
      <c r="Q119" s="302"/>
      <c r="R119" s="316"/>
      <c r="S119" s="113"/>
    </row>
    <row r="120" spans="1:19" s="261" customFormat="1" x14ac:dyDescent="0.25">
      <c r="A120" s="9" t="s">
        <v>15</v>
      </c>
      <c r="B120" s="75"/>
      <c r="C120" s="75"/>
      <c r="D120" s="75"/>
      <c r="E120" s="76"/>
      <c r="F120" s="272"/>
      <c r="G120" s="353"/>
      <c r="I120" s="272"/>
      <c r="J120" s="317"/>
      <c r="K120" s="272"/>
      <c r="L120" s="267"/>
      <c r="M120" s="90"/>
      <c r="N120" s="267"/>
      <c r="O120" s="157"/>
      <c r="P120" s="140"/>
      <c r="Q120" s="302"/>
      <c r="R120" s="316"/>
      <c r="S120" s="113"/>
    </row>
    <row r="121" spans="1:19" s="261" customFormat="1" x14ac:dyDescent="0.25">
      <c r="A121" s="262" t="s">
        <v>16</v>
      </c>
      <c r="B121" s="157">
        <f>AVERAGE(F121:S121)</f>
        <v>0.2807394014242125</v>
      </c>
      <c r="C121" s="157">
        <f>MIN(F121:S121)</f>
        <v>0.2</v>
      </c>
      <c r="D121" s="157">
        <f>MAX(F121:S121)</f>
        <v>0.36147880284842498</v>
      </c>
      <c r="E121" s="268"/>
      <c r="F121" s="272"/>
      <c r="G121" s="353"/>
      <c r="I121" s="272"/>
      <c r="J121" s="317"/>
      <c r="K121" s="272"/>
      <c r="L121" s="267"/>
      <c r="M121" s="90"/>
      <c r="N121" s="214"/>
      <c r="O121" s="68"/>
      <c r="P121" s="141"/>
      <c r="Q121" s="302"/>
      <c r="R121" s="316">
        <v>0.2</v>
      </c>
      <c r="S121" s="113">
        <v>0.36147880284842498</v>
      </c>
    </row>
    <row r="122" spans="1:19" s="261" customFormat="1" x14ac:dyDescent="0.25">
      <c r="A122" s="262" t="s">
        <v>17</v>
      </c>
      <c r="B122" s="157">
        <f>AVERAGE(F122:S122)</f>
        <v>6.6874766118508315</v>
      </c>
      <c r="C122" s="157">
        <f>MIN(F122:S122)</f>
        <v>6.3505525235002001</v>
      </c>
      <c r="D122" s="157">
        <f>MAX(F122:S122)</f>
        <v>7.2649363148599999</v>
      </c>
      <c r="E122" s="268"/>
      <c r="F122" s="272"/>
      <c r="G122" s="353"/>
      <c r="H122" s="74">
        <v>6.4344176090431269</v>
      </c>
      <c r="I122" s="272"/>
      <c r="J122" s="318">
        <v>7.2649363148599999</v>
      </c>
      <c r="K122" s="272"/>
      <c r="L122" s="264"/>
      <c r="M122" s="90"/>
      <c r="N122" s="214"/>
      <c r="O122" s="68"/>
      <c r="P122" s="140"/>
      <c r="Q122" s="302"/>
      <c r="R122" s="316">
        <v>6.7</v>
      </c>
      <c r="S122" s="113">
        <v>6.3505525235002001</v>
      </c>
    </row>
    <row r="123" spans="1:19" s="261" customFormat="1" x14ac:dyDescent="0.25">
      <c r="A123" s="262"/>
      <c r="B123" s="157"/>
      <c r="C123" s="157"/>
      <c r="D123" s="157"/>
      <c r="E123" s="268"/>
      <c r="F123" s="272"/>
      <c r="G123" s="353"/>
      <c r="I123" s="272"/>
      <c r="J123" s="317"/>
      <c r="K123" s="272"/>
      <c r="L123" s="267"/>
      <c r="M123" s="90"/>
      <c r="N123" s="267"/>
      <c r="O123" s="157"/>
      <c r="P123" s="140"/>
      <c r="Q123" s="302"/>
      <c r="R123" s="316"/>
      <c r="S123" s="113"/>
    </row>
    <row r="124" spans="1:19" s="261" customFormat="1" x14ac:dyDescent="0.25">
      <c r="A124" s="9" t="s">
        <v>18</v>
      </c>
      <c r="B124" s="75"/>
      <c r="C124" s="75"/>
      <c r="D124" s="75"/>
      <c r="E124" s="76"/>
      <c r="F124" s="272"/>
      <c r="G124" s="353"/>
      <c r="I124" s="272"/>
      <c r="J124" s="317"/>
      <c r="K124" s="272"/>
      <c r="L124" s="267"/>
      <c r="M124" s="90"/>
      <c r="N124" s="267"/>
      <c r="O124" s="157"/>
      <c r="P124" s="140"/>
      <c r="Q124" s="302"/>
      <c r="R124" s="316"/>
      <c r="S124" s="113"/>
    </row>
    <row r="125" spans="1:19" s="261" customFormat="1" x14ac:dyDescent="0.25">
      <c r="A125" s="226" t="s">
        <v>44</v>
      </c>
      <c r="B125" s="157">
        <f>AVERAGE(F125:S125)</f>
        <v>1.9416522806771388</v>
      </c>
      <c r="C125" s="157">
        <f>MIN(F125:S125)</f>
        <v>1.7690571256222754</v>
      </c>
      <c r="D125" s="157">
        <f>MAX(F125:S125)</f>
        <v>2.2000000000000002</v>
      </c>
      <c r="E125" s="268"/>
      <c r="F125" s="272"/>
      <c r="G125" s="353"/>
      <c r="H125" s="74">
        <v>1.7690571256222754</v>
      </c>
      <c r="I125" s="272"/>
      <c r="J125" s="318">
        <v>2.2000000000000002</v>
      </c>
      <c r="K125" s="272"/>
      <c r="L125" s="264"/>
      <c r="M125" s="90"/>
      <c r="N125" s="264"/>
      <c r="O125" s="157"/>
      <c r="P125" s="140"/>
      <c r="Q125" s="100">
        <v>1.9</v>
      </c>
      <c r="R125" s="316"/>
      <c r="S125" s="113">
        <v>1.89755199708628</v>
      </c>
    </row>
    <row r="126" spans="1:19" s="261" customFormat="1" x14ac:dyDescent="0.25">
      <c r="A126" s="227" t="s">
        <v>45</v>
      </c>
      <c r="B126" s="157">
        <f>AVERAGE(F126:S126)</f>
        <v>1.908535058663144</v>
      </c>
      <c r="C126" s="157">
        <f>MIN(F126:S126)</f>
        <v>1.5752740839358867</v>
      </c>
      <c r="D126" s="157">
        <f>MAX(F126:S126)</f>
        <v>2.1</v>
      </c>
      <c r="E126" s="268"/>
      <c r="F126" s="272"/>
      <c r="G126" s="353"/>
      <c r="H126" s="74">
        <v>1.5752740839358867</v>
      </c>
      <c r="I126" s="272"/>
      <c r="J126" s="318">
        <v>2.1</v>
      </c>
      <c r="K126" s="272"/>
      <c r="L126" s="267"/>
      <c r="M126" s="90"/>
      <c r="N126" s="264"/>
      <c r="O126" s="157"/>
      <c r="P126" s="140"/>
      <c r="Q126" s="100">
        <v>1.9</v>
      </c>
      <c r="R126" s="316"/>
      <c r="S126" s="113">
        <v>2.0588661507166899</v>
      </c>
    </row>
    <row r="127" spans="1:19" s="261" customFormat="1" x14ac:dyDescent="0.25">
      <c r="A127" s="262" t="s">
        <v>19</v>
      </c>
      <c r="B127" s="157">
        <f>AVERAGE(F127:S127)</f>
        <v>1.9263697038951273</v>
      </c>
      <c r="C127" s="157">
        <f>MIN(F127:S127)</f>
        <v>1.9080330145095248</v>
      </c>
      <c r="D127" s="157">
        <f>MAX(F127:S127)</f>
        <v>1.94470639328073</v>
      </c>
      <c r="E127" s="268"/>
      <c r="F127" s="272"/>
      <c r="G127" s="353"/>
      <c r="H127" s="74">
        <v>1.9080330145095248</v>
      </c>
      <c r="I127" s="272"/>
      <c r="J127" s="317"/>
      <c r="K127" s="272"/>
      <c r="L127" s="267"/>
      <c r="M127" s="90"/>
      <c r="N127" s="215"/>
      <c r="O127" s="68"/>
      <c r="P127" s="142"/>
      <c r="Q127" s="157"/>
      <c r="R127" s="316"/>
      <c r="S127" s="113">
        <v>1.94470639328073</v>
      </c>
    </row>
    <row r="128" spans="1:19" s="261" customFormat="1" x14ac:dyDescent="0.25">
      <c r="A128" s="262"/>
      <c r="B128" s="157"/>
      <c r="C128" s="157"/>
      <c r="D128" s="157"/>
      <c r="E128" s="268"/>
      <c r="F128" s="272"/>
      <c r="G128" s="353"/>
      <c r="I128" s="272"/>
      <c r="J128" s="317"/>
      <c r="K128" s="272"/>
      <c r="L128" s="267"/>
      <c r="M128" s="90"/>
      <c r="N128" s="272"/>
      <c r="O128" s="157"/>
      <c r="P128" s="140"/>
      <c r="Q128" s="157"/>
      <c r="R128" s="316"/>
      <c r="S128" s="113"/>
    </row>
    <row r="129" spans="1:19" s="261" customFormat="1" x14ac:dyDescent="0.25">
      <c r="A129" s="9" t="s">
        <v>20</v>
      </c>
      <c r="B129" s="157">
        <f>AVERAGE(F129:S129)</f>
        <v>1.1706495340907115</v>
      </c>
      <c r="C129" s="157">
        <f>MIN(F129:S129)</f>
        <v>1.1136710284093501</v>
      </c>
      <c r="D129" s="157">
        <f>MAX(F129:S129)</f>
        <v>1.2</v>
      </c>
      <c r="E129" s="76"/>
      <c r="F129" s="272"/>
      <c r="G129" s="353"/>
      <c r="H129" s="74">
        <v>1.198277573862784</v>
      </c>
      <c r="I129" s="272"/>
      <c r="J129" s="317"/>
      <c r="K129" s="272"/>
      <c r="L129" s="267"/>
      <c r="M129" s="90"/>
      <c r="N129" s="215"/>
      <c r="O129" s="157"/>
      <c r="P129" s="142"/>
      <c r="Q129" s="157"/>
      <c r="R129" s="316">
        <v>1.2</v>
      </c>
      <c r="S129" s="113">
        <v>1.1136710284093501</v>
      </c>
    </row>
    <row r="130" spans="1:19" s="261" customFormat="1" x14ac:dyDescent="0.25">
      <c r="A130" s="262"/>
      <c r="B130" s="157"/>
      <c r="C130" s="157"/>
      <c r="D130" s="157"/>
      <c r="E130" s="268"/>
      <c r="F130" s="272"/>
      <c r="G130" s="353"/>
      <c r="I130" s="272"/>
      <c r="J130" s="316"/>
      <c r="K130" s="272"/>
      <c r="L130" s="267"/>
      <c r="M130" s="90"/>
      <c r="N130" s="272"/>
      <c r="O130" s="157"/>
      <c r="P130" s="140"/>
      <c r="Q130" s="157"/>
      <c r="R130" s="316"/>
      <c r="S130" s="113"/>
    </row>
    <row r="131" spans="1:19" s="261" customFormat="1" x14ac:dyDescent="0.25">
      <c r="A131" s="9" t="s">
        <v>21</v>
      </c>
      <c r="B131" s="75"/>
      <c r="C131" s="75"/>
      <c r="D131" s="75"/>
      <c r="E131" s="76"/>
      <c r="F131" s="272"/>
      <c r="G131" s="353"/>
      <c r="I131" s="272"/>
      <c r="J131" s="316"/>
      <c r="K131" s="272"/>
      <c r="L131" s="267"/>
      <c r="M131" s="90"/>
      <c r="N131" s="272"/>
      <c r="O131" s="157"/>
      <c r="P131" s="140"/>
      <c r="Q131" s="157"/>
      <c r="R131" s="316"/>
      <c r="S131" s="113"/>
    </row>
    <row r="132" spans="1:19" s="261" customFormat="1" x14ac:dyDescent="0.25">
      <c r="A132" s="10" t="s">
        <v>22</v>
      </c>
      <c r="B132" s="157">
        <f>AVERAGE(F132:S132)</f>
        <v>-2.5600111791373936</v>
      </c>
      <c r="C132" s="157">
        <f>MIN(F132:S132)</f>
        <v>-3.1428818991420053</v>
      </c>
      <c r="D132" s="157">
        <f>MAX(F132:S132)</f>
        <v>-1.9</v>
      </c>
      <c r="E132" s="77"/>
      <c r="F132" s="272"/>
      <c r="G132" s="353"/>
      <c r="H132" s="74">
        <v>-3.1428818991420053</v>
      </c>
      <c r="I132" s="272"/>
      <c r="J132" s="318">
        <v>-2.58</v>
      </c>
      <c r="K132" s="272"/>
      <c r="L132" s="267"/>
      <c r="M132" s="90"/>
      <c r="N132" s="215"/>
      <c r="O132" s="157"/>
      <c r="P132" s="140"/>
      <c r="Q132" s="157"/>
      <c r="R132" s="316">
        <v>-1.9</v>
      </c>
      <c r="S132" s="113">
        <v>-2.6171628174075701</v>
      </c>
    </row>
    <row r="133" spans="1:19" s="261" customFormat="1" x14ac:dyDescent="0.25">
      <c r="A133" s="10" t="s">
        <v>23</v>
      </c>
      <c r="B133" s="157">
        <f>AVERAGE(F133:S133)</f>
        <v>-0.84093429863761537</v>
      </c>
      <c r="C133" s="157">
        <f>MIN(F133:S133)</f>
        <v>-1.1499911710247919</v>
      </c>
      <c r="D133" s="157">
        <f>MAX(F133:S133)</f>
        <v>-0.53187742625043899</v>
      </c>
      <c r="E133" s="77"/>
      <c r="F133" s="272"/>
      <c r="G133" s="353"/>
      <c r="H133" s="74">
        <v>-1.1499911710247919</v>
      </c>
      <c r="I133" s="272"/>
      <c r="J133" s="318"/>
      <c r="K133" s="272"/>
      <c r="L133" s="267"/>
      <c r="M133" s="90"/>
      <c r="N133" s="215"/>
      <c r="O133" s="157"/>
      <c r="P133" s="142"/>
      <c r="Q133" s="272"/>
      <c r="R133" s="316"/>
      <c r="S133" s="113">
        <v>-0.53187742625043899</v>
      </c>
    </row>
    <row r="134" spans="1:19" s="261" customFormat="1" x14ac:dyDescent="0.25">
      <c r="A134" s="11" t="s">
        <v>24</v>
      </c>
      <c r="B134" s="69">
        <f>AVERAGE(F134:S134)</f>
        <v>89.96509400709914</v>
      </c>
      <c r="C134" s="69">
        <f>MIN(F134:S134)</f>
        <v>88.066454291746595</v>
      </c>
      <c r="D134" s="69">
        <f>MAX(F134:S134)</f>
        <v>91.753921736649943</v>
      </c>
      <c r="E134" s="77"/>
      <c r="F134" s="69"/>
      <c r="G134" s="349"/>
      <c r="H134" s="82">
        <v>91.753921736649943</v>
      </c>
      <c r="I134" s="271"/>
      <c r="J134" s="319">
        <v>90.94</v>
      </c>
      <c r="K134" s="271"/>
      <c r="L134" s="263"/>
      <c r="M134" s="91"/>
      <c r="N134" s="216"/>
      <c r="O134" s="69"/>
      <c r="P134" s="143"/>
      <c r="Q134" s="271"/>
      <c r="R134" s="238">
        <v>89.1</v>
      </c>
      <c r="S134" s="124">
        <v>88.066454291746595</v>
      </c>
    </row>
    <row r="135" spans="1:19" s="261" customFormat="1" x14ac:dyDescent="0.25">
      <c r="A135" s="197"/>
      <c r="B135" s="268"/>
      <c r="C135" s="268"/>
      <c r="D135" s="268"/>
      <c r="E135" s="77"/>
      <c r="F135" s="268"/>
      <c r="G135" s="267"/>
      <c r="H135" s="268"/>
      <c r="I135" s="267"/>
      <c r="J135" s="276"/>
      <c r="K135" s="267"/>
      <c r="L135" s="267"/>
      <c r="M135" s="81"/>
      <c r="N135" s="211"/>
      <c r="O135" s="268"/>
      <c r="P135" s="140"/>
      <c r="Q135" s="267"/>
      <c r="R135" s="251"/>
      <c r="S135" s="234"/>
    </row>
    <row r="136" spans="1:19" x14ac:dyDescent="0.25">
      <c r="A136" s="358"/>
      <c r="B136" s="358"/>
      <c r="C136" s="358"/>
      <c r="D136" s="358"/>
      <c r="E136" s="358"/>
      <c r="F136" s="358"/>
      <c r="G136" s="358"/>
      <c r="H136" s="358"/>
      <c r="I136" s="358"/>
      <c r="J136" s="358"/>
      <c r="K136" s="358"/>
      <c r="L136" s="358"/>
      <c r="M136" s="358"/>
      <c r="N136" s="358"/>
      <c r="O136" s="358"/>
      <c r="P136" s="358"/>
      <c r="Q136" s="358"/>
      <c r="R136" s="358"/>
      <c r="S136" s="358"/>
    </row>
    <row r="137" spans="1:19" x14ac:dyDescent="0.25">
      <c r="A137" s="18" t="s">
        <v>64</v>
      </c>
    </row>
  </sheetData>
  <mergeCells count="1">
    <mergeCell ref="A136:S136"/>
  </mergeCells>
  <phoneticPr fontId="15" type="noConversion"/>
  <pageMargins left="0.70866141732283472" right="0.70866141732283472" top="0.74803149606299213" bottom="0.74803149606299213" header="0.31496062992125984" footer="0.31496062992125984"/>
  <pageSetup paperSize="8" scale="35" fitToWidth="0" orientation="landscape" r:id="rId1"/>
  <ignoredErrors>
    <ignoredError sqref="B3:D6 B18:D19 B22:D23 B27:D27 B29:D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42"/>
  <sheetViews>
    <sheetView tabSelected="1"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B47" sqref="B47"/>
    </sheetView>
  </sheetViews>
  <sheetFormatPr defaultColWidth="8" defaultRowHeight="12" x14ac:dyDescent="0.2"/>
  <cols>
    <col min="1" max="1" width="22.5703125" style="63" customWidth="1"/>
    <col min="2" max="2" width="7" style="64" customWidth="1"/>
    <col min="3" max="3" width="6.85546875" style="59" customWidth="1"/>
    <col min="4" max="12" width="6.28515625" style="28" customWidth="1"/>
    <col min="13" max="13" width="6.28515625" style="177" customWidth="1"/>
    <col min="14" max="15" width="6.28515625" style="28" customWidth="1"/>
    <col min="16" max="16384" width="8" style="63"/>
  </cols>
  <sheetData>
    <row r="1" spans="1:15" ht="99.75" customHeight="1" thickBot="1" x14ac:dyDescent="0.25">
      <c r="A1" s="24" t="s">
        <v>31</v>
      </c>
      <c r="B1" s="25" t="s">
        <v>48</v>
      </c>
      <c r="C1" s="25" t="s">
        <v>32</v>
      </c>
      <c r="D1" s="26" t="s">
        <v>34</v>
      </c>
      <c r="E1" s="27" t="s">
        <v>33</v>
      </c>
      <c r="F1" s="26" t="s">
        <v>53</v>
      </c>
      <c r="G1" s="26" t="s">
        <v>54</v>
      </c>
      <c r="H1" s="26" t="s">
        <v>55</v>
      </c>
      <c r="I1" s="26" t="s">
        <v>56</v>
      </c>
      <c r="J1" s="26" t="s">
        <v>57</v>
      </c>
      <c r="K1" s="26" t="s">
        <v>58</v>
      </c>
      <c r="L1" s="26" t="s">
        <v>59</v>
      </c>
      <c r="M1" s="26" t="s">
        <v>60</v>
      </c>
      <c r="N1" s="26" t="s">
        <v>61</v>
      </c>
      <c r="O1" s="26" t="s">
        <v>62</v>
      </c>
    </row>
    <row r="2" spans="1:15" x14ac:dyDescent="0.2">
      <c r="A2" s="29" t="s">
        <v>35</v>
      </c>
      <c r="B2" s="30">
        <v>1.0816386363636363</v>
      </c>
      <c r="C2" s="31"/>
      <c r="D2" s="32"/>
      <c r="E2" s="33"/>
      <c r="F2" s="202"/>
      <c r="G2" s="92"/>
      <c r="H2" s="34"/>
      <c r="I2" s="34"/>
      <c r="J2" s="92"/>
      <c r="K2" s="35"/>
      <c r="L2" s="35"/>
      <c r="M2" s="217"/>
      <c r="N2" s="35"/>
      <c r="O2" s="86"/>
    </row>
    <row r="3" spans="1:15" x14ac:dyDescent="0.2">
      <c r="A3" s="99">
        <v>45261</v>
      </c>
      <c r="B3" s="36"/>
      <c r="C3" s="37">
        <f>AVERAGE(F3:O3)</f>
        <v>1.0687500000000001</v>
      </c>
      <c r="D3" s="38">
        <f>MIN(F3:O3)</f>
        <v>1.05</v>
      </c>
      <c r="E3" s="39">
        <f>MAX(F3:O3)</f>
        <v>1.08</v>
      </c>
      <c r="F3" s="40">
        <v>1.05</v>
      </c>
      <c r="G3" s="105"/>
      <c r="H3" s="34">
        <v>1.08</v>
      </c>
      <c r="I3" s="34">
        <v>1.07</v>
      </c>
      <c r="J3" s="105">
        <v>1.05</v>
      </c>
      <c r="K3" s="35">
        <v>1.07</v>
      </c>
      <c r="L3" s="198"/>
      <c r="M3" s="218">
        <v>1.08</v>
      </c>
      <c r="N3" s="105">
        <v>1.08</v>
      </c>
      <c r="O3" s="105">
        <v>1.07</v>
      </c>
    </row>
    <row r="4" spans="1:15" x14ac:dyDescent="0.2">
      <c r="A4" s="99">
        <v>45627</v>
      </c>
      <c r="B4" s="36"/>
      <c r="C4" s="37">
        <f>AVERAGE(F4:O4)</f>
        <v>1.1055555555555554</v>
      </c>
      <c r="D4" s="38">
        <f>MIN(F4:O4)</f>
        <v>1.02</v>
      </c>
      <c r="E4" s="39">
        <f>MAX(F4:O4)</f>
        <v>1.1499999999999999</v>
      </c>
      <c r="F4" s="40">
        <v>1.0900000000000001</v>
      </c>
      <c r="G4" s="105"/>
      <c r="H4" s="34">
        <v>1.05</v>
      </c>
      <c r="I4" s="34">
        <v>1.1000000000000001</v>
      </c>
      <c r="J4" s="105">
        <v>1.02</v>
      </c>
      <c r="K4" s="35">
        <v>1.1499999999999999</v>
      </c>
      <c r="L4" s="105">
        <v>1.1299999999999999</v>
      </c>
      <c r="M4" s="219">
        <v>1.1499999999999999</v>
      </c>
      <c r="N4" s="105">
        <v>1.1100000000000001</v>
      </c>
      <c r="O4" s="105">
        <v>1.1499999999999999</v>
      </c>
    </row>
    <row r="5" spans="1:15" x14ac:dyDescent="0.2">
      <c r="A5" s="99">
        <v>45992</v>
      </c>
      <c r="B5" s="36"/>
      <c r="C5" s="37">
        <f>AVERAGE(F5:O5)</f>
        <v>1.1633333333333333</v>
      </c>
      <c r="D5" s="38">
        <f>MIN(F5:O5)</f>
        <v>1.1200000000000001</v>
      </c>
      <c r="E5" s="39">
        <f>MAX(F5:O5)</f>
        <v>1.25</v>
      </c>
      <c r="F5" s="40"/>
      <c r="G5" s="105"/>
      <c r="H5" s="34">
        <v>1.1200000000000001</v>
      </c>
      <c r="I5" s="34">
        <v>1.25</v>
      </c>
      <c r="J5" s="105"/>
      <c r="K5" s="35">
        <v>1.1200000000000001</v>
      </c>
      <c r="L5" s="105"/>
      <c r="M5" s="217"/>
      <c r="N5" s="105"/>
      <c r="O5" s="105"/>
    </row>
    <row r="6" spans="1:15" x14ac:dyDescent="0.2">
      <c r="A6" s="99">
        <v>46357</v>
      </c>
      <c r="B6" s="36"/>
      <c r="C6" s="37">
        <f>AVERAGE(F6:O6)</f>
        <v>1.2</v>
      </c>
      <c r="D6" s="38">
        <f>MIN(F6:O6)</f>
        <v>1.2</v>
      </c>
      <c r="E6" s="39">
        <f>MAX(F6:O6)</f>
        <v>1.2</v>
      </c>
      <c r="F6" s="40"/>
      <c r="G6" s="105"/>
      <c r="H6" s="34"/>
      <c r="I6" s="34">
        <v>1.2</v>
      </c>
      <c r="J6" s="105"/>
      <c r="K6" s="35"/>
      <c r="L6" s="105"/>
      <c r="M6" s="217"/>
      <c r="N6" s="105"/>
      <c r="O6" s="105"/>
    </row>
    <row r="7" spans="1:15" x14ac:dyDescent="0.2">
      <c r="A7" s="45" t="s">
        <v>36</v>
      </c>
      <c r="B7" s="46"/>
      <c r="C7" s="47"/>
      <c r="D7" s="48"/>
      <c r="E7" s="49"/>
      <c r="F7" s="203"/>
      <c r="G7" s="107"/>
      <c r="H7" s="56"/>
      <c r="I7" s="56"/>
      <c r="J7" s="94"/>
      <c r="K7" s="57"/>
      <c r="L7" s="94"/>
      <c r="M7" s="220"/>
      <c r="N7" s="94"/>
      <c r="O7" s="107"/>
    </row>
    <row r="8" spans="1:15" x14ac:dyDescent="0.2">
      <c r="A8" s="29" t="s">
        <v>37</v>
      </c>
      <c r="B8" s="282">
        <v>3.9716363636363634</v>
      </c>
      <c r="C8" s="37"/>
      <c r="D8" s="50"/>
      <c r="E8" s="51"/>
      <c r="F8" s="52"/>
      <c r="G8" s="108"/>
      <c r="H8" s="34"/>
      <c r="I8" s="34"/>
      <c r="J8" s="95"/>
      <c r="K8" s="35"/>
      <c r="L8" s="95"/>
      <c r="M8" s="221"/>
      <c r="N8" s="95"/>
      <c r="O8" s="105"/>
    </row>
    <row r="9" spans="1:15" x14ac:dyDescent="0.2">
      <c r="A9" s="99">
        <f>A3</f>
        <v>45261</v>
      </c>
      <c r="B9" s="283"/>
      <c r="C9" s="37">
        <f>AVERAGE(F9:O9)</f>
        <v>3.9416666666666664</v>
      </c>
      <c r="D9" s="38">
        <f>MIN(F9:O9)</f>
        <v>3.7</v>
      </c>
      <c r="E9" s="39">
        <f>MAX(F9:O9)</f>
        <v>4</v>
      </c>
      <c r="F9" s="206">
        <v>4</v>
      </c>
      <c r="G9" s="363"/>
      <c r="H9" s="34">
        <v>4</v>
      </c>
      <c r="I9" s="34"/>
      <c r="J9" s="105"/>
      <c r="K9" s="35">
        <v>4</v>
      </c>
      <c r="L9" s="105"/>
      <c r="M9" s="217">
        <v>4</v>
      </c>
      <c r="N9" s="105">
        <v>3.95</v>
      </c>
      <c r="O9" s="105">
        <v>3.7</v>
      </c>
    </row>
    <row r="10" spans="1:15" x14ac:dyDescent="0.2">
      <c r="A10" s="99">
        <f>A4</f>
        <v>45627</v>
      </c>
      <c r="B10" s="283"/>
      <c r="C10" s="37">
        <f>AVERAGE(F10:O10)</f>
        <v>3.03125</v>
      </c>
      <c r="D10" s="38">
        <f>MIN(F10:O10)</f>
        <v>2.5</v>
      </c>
      <c r="E10" s="39">
        <f>MAX(F10:O10)</f>
        <v>3.25</v>
      </c>
      <c r="F10" s="206">
        <v>3</v>
      </c>
      <c r="G10" s="111">
        <v>3.2</v>
      </c>
      <c r="H10" s="34">
        <v>3.05</v>
      </c>
      <c r="I10" s="34"/>
      <c r="J10" s="105"/>
      <c r="K10" s="35">
        <v>3.15</v>
      </c>
      <c r="L10" s="105">
        <v>3.25</v>
      </c>
      <c r="M10" s="217">
        <v>3.2</v>
      </c>
      <c r="N10" s="105">
        <v>2.5</v>
      </c>
      <c r="O10" s="105">
        <v>2.9</v>
      </c>
    </row>
    <row r="11" spans="1:15" x14ac:dyDescent="0.2">
      <c r="A11" s="99">
        <f>A5</f>
        <v>45992</v>
      </c>
      <c r="B11" s="283"/>
      <c r="C11" s="37">
        <f>AVERAGE(F11:O11)</f>
        <v>2.7166666666666668</v>
      </c>
      <c r="D11" s="38">
        <f>MIN(F11:O11)</f>
        <v>2.6</v>
      </c>
      <c r="E11" s="39">
        <f>MAX(F11:O11)</f>
        <v>2.9</v>
      </c>
      <c r="F11" s="206"/>
      <c r="G11" s="111">
        <v>2.9</v>
      </c>
      <c r="H11" s="34">
        <v>2.65</v>
      </c>
      <c r="I11" s="34"/>
      <c r="J11" s="105"/>
      <c r="K11" s="35">
        <v>2.6</v>
      </c>
      <c r="L11" s="105"/>
      <c r="M11" s="217"/>
      <c r="N11" s="105"/>
      <c r="O11" s="105"/>
    </row>
    <row r="12" spans="1:15" x14ac:dyDescent="0.2">
      <c r="A12" s="99">
        <f>A6</f>
        <v>46357</v>
      </c>
      <c r="B12" s="284"/>
      <c r="C12" s="37">
        <f>AVERAGE(F12:O12)</f>
        <v>2.65</v>
      </c>
      <c r="D12" s="38">
        <f>MIN(F12:O12)</f>
        <v>2.65</v>
      </c>
      <c r="E12" s="39">
        <f>MAX(F12:O12)</f>
        <v>2.65</v>
      </c>
      <c r="F12" s="207"/>
      <c r="G12" s="114">
        <v>2.65</v>
      </c>
      <c r="H12" s="115"/>
      <c r="I12" s="115"/>
      <c r="J12" s="93"/>
      <c r="K12" s="44"/>
      <c r="L12" s="93"/>
      <c r="M12" s="222"/>
      <c r="N12" s="93"/>
      <c r="O12" s="105"/>
    </row>
    <row r="13" spans="1:15" x14ac:dyDescent="0.2">
      <c r="A13" s="45" t="s">
        <v>38</v>
      </c>
      <c r="B13" s="282">
        <v>5.639471363636364</v>
      </c>
      <c r="C13" s="47"/>
      <c r="D13" s="54"/>
      <c r="E13" s="55"/>
      <c r="F13" s="40"/>
      <c r="G13" s="109"/>
      <c r="H13" s="56"/>
      <c r="I13" s="56"/>
      <c r="J13" s="96"/>
      <c r="K13" s="57"/>
      <c r="L13" s="96"/>
      <c r="M13" s="223"/>
      <c r="N13" s="96"/>
      <c r="O13" s="109"/>
    </row>
    <row r="14" spans="1:15" x14ac:dyDescent="0.2">
      <c r="A14" s="99">
        <f>A3</f>
        <v>45261</v>
      </c>
      <c r="B14" s="283"/>
      <c r="C14" s="37">
        <f>AVERAGE(F14:O14)</f>
        <v>5.41</v>
      </c>
      <c r="D14" s="38">
        <f>MIN(F14:O14)</f>
        <v>5.2</v>
      </c>
      <c r="E14" s="39">
        <f>MAX(F14:O14)</f>
        <v>5.6</v>
      </c>
      <c r="F14" s="206">
        <v>5.5</v>
      </c>
      <c r="G14" s="105"/>
      <c r="H14" s="111"/>
      <c r="I14" s="34">
        <v>5.35</v>
      </c>
      <c r="J14" s="105"/>
      <c r="K14" s="35">
        <v>5.4</v>
      </c>
      <c r="L14" s="105"/>
      <c r="M14" s="217"/>
      <c r="N14" s="105">
        <v>5.6</v>
      </c>
      <c r="O14" s="105">
        <v>5.2</v>
      </c>
    </row>
    <row r="15" spans="1:15" x14ac:dyDescent="0.2">
      <c r="A15" s="99">
        <f>A4</f>
        <v>45627</v>
      </c>
      <c r="B15" s="283"/>
      <c r="C15" s="37">
        <f>AVERAGE(F15:O15)</f>
        <v>3.9416666666666669</v>
      </c>
      <c r="D15" s="38">
        <f>MIN(F15:O15)</f>
        <v>3.1</v>
      </c>
      <c r="E15" s="39">
        <f>MAX(F15:O15)</f>
        <v>5.25</v>
      </c>
      <c r="F15" s="206">
        <v>5.25</v>
      </c>
      <c r="G15" s="105"/>
      <c r="H15" s="111"/>
      <c r="I15" s="34">
        <v>3.7</v>
      </c>
      <c r="J15" s="105"/>
      <c r="K15" s="35">
        <v>3.9</v>
      </c>
      <c r="L15" s="105">
        <v>4.1500000000000004</v>
      </c>
      <c r="M15" s="217"/>
      <c r="N15" s="105">
        <v>3.55</v>
      </c>
      <c r="O15" s="105">
        <v>3.1</v>
      </c>
    </row>
    <row r="16" spans="1:15" x14ac:dyDescent="0.2">
      <c r="A16" s="99">
        <f>A5</f>
        <v>45992</v>
      </c>
      <c r="B16" s="283"/>
      <c r="C16" s="37">
        <f>AVERAGE(F16:O16)</f>
        <v>3</v>
      </c>
      <c r="D16" s="38">
        <f>MIN(F16:O16)</f>
        <v>3</v>
      </c>
      <c r="E16" s="39">
        <f>MAX(F16:O16)</f>
        <v>3</v>
      </c>
      <c r="F16" s="206"/>
      <c r="G16" s="105"/>
      <c r="H16" s="111"/>
      <c r="I16" s="34"/>
      <c r="J16" s="105"/>
      <c r="K16" s="35">
        <v>3</v>
      </c>
      <c r="L16" s="105"/>
      <c r="M16" s="217"/>
      <c r="N16" s="105"/>
      <c r="O16" s="105"/>
    </row>
    <row r="17" spans="1:15" x14ac:dyDescent="0.2">
      <c r="A17" s="99">
        <f>A6</f>
        <v>46357</v>
      </c>
      <c r="B17" s="284"/>
      <c r="C17" s="37" t="e">
        <f>AVERAGE(F17:O17)</f>
        <v>#DIV/0!</v>
      </c>
      <c r="D17" s="38">
        <f>MIN(F17:O17)</f>
        <v>0</v>
      </c>
      <c r="E17" s="39">
        <f>MAX(F17:O17)</f>
        <v>0</v>
      </c>
      <c r="F17" s="207"/>
      <c r="G17" s="106"/>
      <c r="H17" s="111"/>
      <c r="I17" s="34"/>
      <c r="J17" s="93"/>
      <c r="K17" s="35"/>
      <c r="L17" s="93"/>
      <c r="M17" s="222"/>
      <c r="N17" s="93"/>
      <c r="O17" s="105"/>
    </row>
    <row r="18" spans="1:15" x14ac:dyDescent="0.2">
      <c r="A18" s="45" t="s">
        <v>39</v>
      </c>
      <c r="B18" s="285"/>
      <c r="C18" s="47"/>
      <c r="D18" s="54"/>
      <c r="E18" s="55"/>
      <c r="F18" s="203"/>
      <c r="G18" s="107"/>
      <c r="H18" s="109"/>
      <c r="I18" s="56"/>
      <c r="J18" s="94"/>
      <c r="K18" s="57"/>
      <c r="L18" s="94"/>
      <c r="M18" s="220"/>
      <c r="N18" s="94"/>
      <c r="O18" s="107"/>
    </row>
    <row r="19" spans="1:15" x14ac:dyDescent="0.2">
      <c r="A19" s="29" t="s">
        <v>40</v>
      </c>
      <c r="B19" s="286">
        <v>2.5791590909090911</v>
      </c>
      <c r="C19" s="37"/>
      <c r="D19" s="38"/>
      <c r="E19" s="39"/>
      <c r="F19" s="40"/>
      <c r="G19" s="105"/>
      <c r="H19" s="105"/>
      <c r="I19" s="34"/>
      <c r="J19" s="92"/>
      <c r="K19" s="35"/>
      <c r="L19" s="92"/>
      <c r="M19" s="217"/>
      <c r="N19" s="92"/>
      <c r="O19" s="105"/>
    </row>
    <row r="20" spans="1:15" x14ac:dyDescent="0.2">
      <c r="A20" s="99">
        <f>A3</f>
        <v>45261</v>
      </c>
      <c r="B20" s="287"/>
      <c r="C20" s="37">
        <f>AVERAGE(F20:O20)</f>
        <v>2.4500000000000002</v>
      </c>
      <c r="D20" s="38">
        <f>MIN(F20:O20)</f>
        <v>2</v>
      </c>
      <c r="E20" s="39">
        <f>MAX(F20:O20)</f>
        <v>2.85</v>
      </c>
      <c r="F20" s="206">
        <v>2.7</v>
      </c>
      <c r="H20" s="105">
        <v>2.5</v>
      </c>
      <c r="I20" s="34">
        <v>2.85</v>
      </c>
      <c r="J20" s="105">
        <v>2</v>
      </c>
      <c r="K20" s="35">
        <v>2.5</v>
      </c>
      <c r="L20" s="105"/>
      <c r="M20" s="219">
        <v>2.5</v>
      </c>
      <c r="N20" s="105">
        <v>2.25</v>
      </c>
      <c r="O20" s="105">
        <v>2.2999999999999998</v>
      </c>
    </row>
    <row r="21" spans="1:15" x14ac:dyDescent="0.2">
      <c r="A21" s="99">
        <f>A4</f>
        <v>45627</v>
      </c>
      <c r="B21" s="287"/>
      <c r="C21" s="37">
        <f>AVERAGE(F21:O21)</f>
        <v>2.2950000000000004</v>
      </c>
      <c r="D21" s="38">
        <f>MIN(F21:O21)</f>
        <v>1.75</v>
      </c>
      <c r="E21" s="39">
        <f>MAX(F21:O21)</f>
        <v>3</v>
      </c>
      <c r="F21" s="206">
        <v>2.25</v>
      </c>
      <c r="G21" s="105">
        <v>2.7</v>
      </c>
      <c r="H21" s="105">
        <v>3</v>
      </c>
      <c r="I21" s="34">
        <v>2.6</v>
      </c>
      <c r="J21" s="105">
        <v>1.75</v>
      </c>
      <c r="K21" s="35">
        <v>2.2999999999999998</v>
      </c>
      <c r="L21" s="105">
        <v>1.75</v>
      </c>
      <c r="M21" s="219">
        <v>2.2999999999999998</v>
      </c>
      <c r="N21" s="105">
        <v>2</v>
      </c>
      <c r="O21" s="105">
        <v>2.2999999999999998</v>
      </c>
    </row>
    <row r="22" spans="1:15" x14ac:dyDescent="0.2">
      <c r="A22" s="99">
        <f>A5</f>
        <v>45992</v>
      </c>
      <c r="B22" s="287"/>
      <c r="C22" s="37">
        <f>AVERAGE(F22:O22)</f>
        <v>2.7666666666666671</v>
      </c>
      <c r="D22" s="38">
        <f>MIN(F22:O22)</f>
        <v>2.5</v>
      </c>
      <c r="E22" s="39">
        <f>MAX(F22:O22)</f>
        <v>3.2</v>
      </c>
      <c r="F22" s="206"/>
      <c r="G22" s="105">
        <v>2.6</v>
      </c>
      <c r="H22" s="105">
        <v>3.2</v>
      </c>
      <c r="I22" s="34"/>
      <c r="J22" s="105"/>
      <c r="K22" s="35">
        <v>2.5</v>
      </c>
      <c r="L22" s="105"/>
      <c r="M22" s="219"/>
      <c r="N22" s="105"/>
      <c r="O22" s="105"/>
    </row>
    <row r="23" spans="1:15" x14ac:dyDescent="0.2">
      <c r="A23" s="102">
        <f>A6</f>
        <v>46357</v>
      </c>
      <c r="B23" s="288"/>
      <c r="C23" s="41">
        <f>AVERAGE(F23:O23)</f>
        <v>2.6</v>
      </c>
      <c r="D23" s="42">
        <f>MIN(F23:O23)</f>
        <v>2.6</v>
      </c>
      <c r="E23" s="43">
        <f>MAX(F23:O23)</f>
        <v>2.6</v>
      </c>
      <c r="F23" s="207"/>
      <c r="G23" s="106">
        <v>2.6</v>
      </c>
      <c r="H23" s="106"/>
      <c r="I23" s="115"/>
      <c r="J23" s="93"/>
      <c r="K23" s="44"/>
      <c r="L23" s="93"/>
      <c r="M23" s="224"/>
      <c r="N23" s="106"/>
      <c r="O23" s="106"/>
    </row>
    <row r="24" spans="1:15" x14ac:dyDescent="0.2">
      <c r="A24" s="29" t="s">
        <v>41</v>
      </c>
      <c r="B24" s="282">
        <v>3.2316636363636366</v>
      </c>
      <c r="C24" s="37"/>
      <c r="D24" s="38"/>
      <c r="E24" s="39"/>
      <c r="F24" s="40"/>
      <c r="G24" s="105"/>
      <c r="H24" s="105"/>
      <c r="I24" s="34"/>
      <c r="J24" s="92"/>
      <c r="K24" s="35"/>
      <c r="L24" s="92"/>
      <c r="M24" s="217"/>
      <c r="N24" s="92"/>
      <c r="O24" s="105"/>
    </row>
    <row r="25" spans="1:15" x14ac:dyDescent="0.2">
      <c r="A25" s="99">
        <f>A3</f>
        <v>45261</v>
      </c>
      <c r="B25" s="283"/>
      <c r="C25" s="37">
        <f>AVERAGE(F25:O25)</f>
        <v>3.0000000000000004</v>
      </c>
      <c r="D25" s="38">
        <f>MIN(F25:O25)</f>
        <v>2.8</v>
      </c>
      <c r="E25" s="39">
        <f>MAX(F25:O25)</f>
        <v>3.2</v>
      </c>
      <c r="F25" s="206"/>
      <c r="G25" s="105"/>
      <c r="H25" s="111"/>
      <c r="I25" s="189"/>
      <c r="J25" s="105"/>
      <c r="K25" s="35">
        <v>3.1</v>
      </c>
      <c r="L25" s="105"/>
      <c r="M25" s="219">
        <v>3.2</v>
      </c>
      <c r="N25" s="105">
        <v>2.8</v>
      </c>
      <c r="O25" s="105">
        <v>2.9</v>
      </c>
    </row>
    <row r="26" spans="1:15" x14ac:dyDescent="0.2">
      <c r="A26" s="99">
        <f>A4</f>
        <v>45627</v>
      </c>
      <c r="B26" s="283"/>
      <c r="C26" s="37">
        <f>AVERAGE(F26:O26)</f>
        <v>2.8583333333333329</v>
      </c>
      <c r="D26" s="38">
        <f>MIN(F26:O26)</f>
        <v>2.25</v>
      </c>
      <c r="E26" s="39">
        <f>MAX(F26:O26)</f>
        <v>3.35</v>
      </c>
      <c r="F26" s="206"/>
      <c r="G26" s="105">
        <v>3.35</v>
      </c>
      <c r="H26" s="111"/>
      <c r="I26" s="189"/>
      <c r="J26" s="105"/>
      <c r="K26" s="35">
        <v>2.9</v>
      </c>
      <c r="L26" s="105">
        <v>2.25</v>
      </c>
      <c r="M26" s="219">
        <v>3.1</v>
      </c>
      <c r="N26" s="105">
        <v>2.65</v>
      </c>
      <c r="O26" s="105">
        <v>2.9</v>
      </c>
    </row>
    <row r="27" spans="1:15" x14ac:dyDescent="0.2">
      <c r="A27" s="99">
        <f>A5</f>
        <v>45992</v>
      </c>
      <c r="B27" s="283"/>
      <c r="C27" s="37">
        <f>AVERAGE(F27:O27)</f>
        <v>3.25</v>
      </c>
      <c r="D27" s="38">
        <f>MIN(F27:O27)</f>
        <v>3.1</v>
      </c>
      <c r="E27" s="39">
        <f>MAX(F27:O27)</f>
        <v>3.4</v>
      </c>
      <c r="F27" s="206"/>
      <c r="G27" s="105">
        <v>3.4</v>
      </c>
      <c r="H27" s="111"/>
      <c r="I27" s="189"/>
      <c r="J27" s="105"/>
      <c r="K27" s="35">
        <v>3.1</v>
      </c>
      <c r="L27" s="105"/>
      <c r="M27" s="219"/>
      <c r="N27" s="105"/>
      <c r="O27" s="105"/>
    </row>
    <row r="28" spans="1:15" x14ac:dyDescent="0.2">
      <c r="A28" s="99">
        <f>A6</f>
        <v>46357</v>
      </c>
      <c r="B28" s="284"/>
      <c r="C28" s="37">
        <f>AVERAGE(F28:O28)</f>
        <v>3.5</v>
      </c>
      <c r="D28" s="38">
        <f>MIN(F28:O28)</f>
        <v>3.5</v>
      </c>
      <c r="E28" s="39">
        <f>MAX(F28:O28)</f>
        <v>3.5</v>
      </c>
      <c r="F28" s="207"/>
      <c r="G28" s="106">
        <v>3.5</v>
      </c>
      <c r="H28" s="111"/>
      <c r="I28" s="190"/>
      <c r="J28" s="93"/>
      <c r="K28" s="44"/>
      <c r="L28" s="93"/>
      <c r="M28" s="224"/>
      <c r="N28" s="93"/>
      <c r="O28" s="106"/>
    </row>
    <row r="29" spans="1:15" x14ac:dyDescent="0.2">
      <c r="A29" s="45" t="s">
        <v>42</v>
      </c>
      <c r="B29" s="282">
        <v>4.5100681818181814</v>
      </c>
      <c r="C29" s="47"/>
      <c r="D29" s="54"/>
      <c r="E29" s="55"/>
      <c r="F29" s="204"/>
      <c r="G29" s="109"/>
      <c r="H29" s="109"/>
      <c r="I29" s="56"/>
      <c r="J29" s="96"/>
      <c r="K29" s="57"/>
      <c r="L29" s="96"/>
      <c r="M29" s="223"/>
      <c r="N29" s="96"/>
      <c r="O29" s="109"/>
    </row>
    <row r="30" spans="1:15" x14ac:dyDescent="0.2">
      <c r="A30" s="99">
        <f>A3</f>
        <v>45261</v>
      </c>
      <c r="B30" s="283"/>
      <c r="C30" s="37">
        <f>AVERAGE(F30:O30)</f>
        <v>4.3999999999999995</v>
      </c>
      <c r="D30" s="38">
        <f>MIN(F30:O30)</f>
        <v>4.2</v>
      </c>
      <c r="E30" s="39">
        <f>MAX(F30:O30)</f>
        <v>4.75</v>
      </c>
      <c r="F30" s="206">
        <v>4.75</v>
      </c>
      <c r="G30" s="105"/>
      <c r="H30" s="111">
        <v>4.3499999999999996</v>
      </c>
      <c r="I30" s="189">
        <v>4.4000000000000004</v>
      </c>
      <c r="J30" s="105"/>
      <c r="K30" s="35"/>
      <c r="L30" s="105"/>
      <c r="M30" s="217">
        <v>4.4000000000000004</v>
      </c>
      <c r="N30" s="105">
        <v>4.2</v>
      </c>
      <c r="O30" s="105">
        <v>4.3</v>
      </c>
    </row>
    <row r="31" spans="1:15" x14ac:dyDescent="0.2">
      <c r="A31" s="99">
        <f>A4</f>
        <v>45627</v>
      </c>
      <c r="B31" s="283"/>
      <c r="C31" s="37">
        <f>AVERAGE(F31:O31)</f>
        <v>3.9785714285714282</v>
      </c>
      <c r="D31" s="38">
        <f>MIN(F31:O31)</f>
        <v>3.6</v>
      </c>
      <c r="E31" s="39">
        <f>MAX(F31:O31)</f>
        <v>4.25</v>
      </c>
      <c r="F31" s="206">
        <v>4.25</v>
      </c>
      <c r="G31" s="105"/>
      <c r="H31" s="111">
        <v>4.0999999999999996</v>
      </c>
      <c r="I31" s="189">
        <v>4.05</v>
      </c>
      <c r="J31" s="105"/>
      <c r="K31" s="35"/>
      <c r="L31" s="105">
        <v>3.65</v>
      </c>
      <c r="M31" s="217">
        <v>4.2</v>
      </c>
      <c r="N31" s="105">
        <v>3.6</v>
      </c>
      <c r="O31" s="105">
        <v>4</v>
      </c>
    </row>
    <row r="32" spans="1:15" x14ac:dyDescent="0.2">
      <c r="A32" s="99">
        <f>A5</f>
        <v>45992</v>
      </c>
      <c r="B32" s="283"/>
      <c r="C32" s="37">
        <f>AVERAGE(F32:O32)</f>
        <v>3.8</v>
      </c>
      <c r="D32" s="38">
        <f>MIN(F32:O32)</f>
        <v>3.8</v>
      </c>
      <c r="E32" s="39">
        <f>MAX(F32:O32)</f>
        <v>3.8</v>
      </c>
      <c r="F32" s="206"/>
      <c r="G32" s="105"/>
      <c r="H32" s="111">
        <v>3.8</v>
      </c>
      <c r="I32" s="189"/>
      <c r="J32" s="105"/>
      <c r="K32" s="35"/>
      <c r="L32" s="105"/>
      <c r="M32" s="217"/>
      <c r="N32" s="105"/>
      <c r="O32" s="105"/>
    </row>
    <row r="33" spans="1:16" x14ac:dyDescent="0.2">
      <c r="A33" s="102">
        <f>A6</f>
        <v>46357</v>
      </c>
      <c r="B33" s="284"/>
      <c r="C33" s="41" t="e">
        <f>AVERAGE(F33:O33)</f>
        <v>#DIV/0!</v>
      </c>
      <c r="D33" s="42">
        <f>MIN(F33:O33)</f>
        <v>0</v>
      </c>
      <c r="E33" s="43">
        <f>MAX(F33:O33)</f>
        <v>0</v>
      </c>
      <c r="F33" s="207"/>
      <c r="G33" s="106"/>
      <c r="H33" s="114"/>
      <c r="I33" s="191"/>
      <c r="J33" s="106"/>
      <c r="K33" s="44"/>
      <c r="L33" s="93"/>
      <c r="M33" s="222"/>
      <c r="N33" s="93"/>
      <c r="O33" s="106"/>
    </row>
    <row r="34" spans="1:16" ht="24" x14ac:dyDescent="0.2">
      <c r="A34" s="137" t="s">
        <v>43</v>
      </c>
      <c r="B34" s="282">
        <v>82.186363636363637</v>
      </c>
      <c r="C34" s="37"/>
      <c r="D34" s="38"/>
      <c r="E34" s="39"/>
      <c r="F34" s="40"/>
      <c r="G34" s="105"/>
      <c r="H34" s="105"/>
      <c r="I34" s="34"/>
      <c r="J34" s="92"/>
      <c r="K34" s="40"/>
      <c r="L34" s="92"/>
      <c r="M34" s="180"/>
      <c r="N34" s="92"/>
      <c r="O34" s="108"/>
    </row>
    <row r="35" spans="1:16" x14ac:dyDescent="0.2">
      <c r="A35" s="99">
        <f>A3</f>
        <v>45261</v>
      </c>
      <c r="B35" s="58"/>
      <c r="C35" s="37">
        <f>AVERAGE(F35:O35)</f>
        <v>83.833333333333329</v>
      </c>
      <c r="D35" s="38">
        <f>MIN(F35:O35)</f>
        <v>73</v>
      </c>
      <c r="E35" s="39">
        <f>MAX(F35:O35)</f>
        <v>92</v>
      </c>
      <c r="F35" s="206">
        <v>88</v>
      </c>
      <c r="G35" s="105"/>
      <c r="H35" s="105">
        <v>84</v>
      </c>
      <c r="I35" s="34">
        <v>92</v>
      </c>
      <c r="J35" s="105"/>
      <c r="K35" s="35">
        <v>84</v>
      </c>
      <c r="L35" s="105"/>
      <c r="M35" s="181"/>
      <c r="N35" s="105">
        <v>82</v>
      </c>
      <c r="O35" s="105">
        <v>73</v>
      </c>
    </row>
    <row r="36" spans="1:16" x14ac:dyDescent="0.2">
      <c r="A36" s="99">
        <f>A4</f>
        <v>45627</v>
      </c>
      <c r="B36" s="58"/>
      <c r="C36" s="37">
        <f>AVERAGE(F36:O36)</f>
        <v>86.285714285714292</v>
      </c>
      <c r="D36" s="38">
        <f>MIN(F36:O36)</f>
        <v>80</v>
      </c>
      <c r="E36" s="39">
        <f>MAX(F36:O36)</f>
        <v>94</v>
      </c>
      <c r="F36" s="206">
        <v>94</v>
      </c>
      <c r="G36" s="105"/>
      <c r="H36" s="105">
        <v>87</v>
      </c>
      <c r="I36" s="34">
        <v>88</v>
      </c>
      <c r="J36" s="105"/>
      <c r="K36" s="35">
        <v>88</v>
      </c>
      <c r="L36" s="105">
        <v>85</v>
      </c>
      <c r="M36" s="181"/>
      <c r="N36" s="105">
        <v>82</v>
      </c>
      <c r="O36" s="105">
        <v>80</v>
      </c>
    </row>
    <row r="37" spans="1:16" x14ac:dyDescent="0.2">
      <c r="A37" s="99">
        <f>A5</f>
        <v>45992</v>
      </c>
      <c r="B37" s="58"/>
      <c r="C37" s="37">
        <f>AVERAGE(F37:O37)</f>
        <v>85</v>
      </c>
      <c r="D37" s="38">
        <f>MIN(F37:O37)</f>
        <v>80</v>
      </c>
      <c r="E37" s="39">
        <f>MAX(F37:O37)</f>
        <v>90</v>
      </c>
      <c r="F37" s="206"/>
      <c r="G37" s="105"/>
      <c r="H37" s="105">
        <v>90</v>
      </c>
      <c r="I37" s="34"/>
      <c r="J37" s="105"/>
      <c r="K37" s="35">
        <v>80</v>
      </c>
      <c r="L37" s="105"/>
      <c r="M37" s="181"/>
      <c r="N37" s="105"/>
      <c r="O37" s="105"/>
    </row>
    <row r="38" spans="1:16" ht="12.75" thickBot="1" x14ac:dyDescent="0.25">
      <c r="A38" s="102">
        <f>A6</f>
        <v>46357</v>
      </c>
      <c r="B38" s="166"/>
      <c r="C38" s="41" t="e">
        <f>AVERAGE(F38:O38)</f>
        <v>#DIV/0!</v>
      </c>
      <c r="D38" s="42">
        <f>MIN(F38:O38)</f>
        <v>0</v>
      </c>
      <c r="E38" s="43">
        <f>MAX(F38:O38)</f>
        <v>0</v>
      </c>
      <c r="F38" s="208"/>
      <c r="G38" s="110"/>
      <c r="H38" s="110"/>
      <c r="I38" s="110"/>
      <c r="J38" s="97"/>
      <c r="K38" s="110"/>
      <c r="L38" s="97"/>
      <c r="M38" s="174"/>
      <c r="N38" s="97"/>
      <c r="O38" s="110"/>
    </row>
    <row r="39" spans="1:16" x14ac:dyDescent="0.2">
      <c r="A39" s="60"/>
      <c r="B39" s="61"/>
      <c r="C39" s="40"/>
      <c r="D39" s="40"/>
      <c r="E39" s="40"/>
      <c r="F39" s="40"/>
      <c r="G39" s="53"/>
      <c r="H39" s="53"/>
      <c r="I39" s="53"/>
      <c r="J39" s="53"/>
      <c r="K39" s="53"/>
      <c r="L39" s="53"/>
      <c r="M39" s="175"/>
      <c r="N39" s="53"/>
      <c r="O39" s="53"/>
    </row>
    <row r="40" spans="1:16" x14ac:dyDescent="0.2">
      <c r="A40" s="136"/>
      <c r="B40" s="28"/>
      <c r="C40" s="28"/>
      <c r="E40" s="52"/>
      <c r="F40" s="52"/>
      <c r="G40" s="52"/>
      <c r="H40" s="62"/>
      <c r="I40" s="62"/>
      <c r="J40" s="62"/>
      <c r="K40" s="62"/>
      <c r="L40" s="62"/>
      <c r="M40" s="176"/>
      <c r="N40" s="62"/>
      <c r="O40" s="62"/>
    </row>
    <row r="42" spans="1:16" ht="12.75" x14ac:dyDescent="0.2">
      <c r="A42" s="359"/>
      <c r="B42" s="359"/>
      <c r="C42" s="359"/>
      <c r="D42" s="359"/>
      <c r="E42" s="359"/>
      <c r="F42" s="359"/>
      <c r="G42" s="359"/>
      <c r="H42" s="359"/>
      <c r="I42" s="359"/>
      <c r="J42" s="359"/>
      <c r="K42" s="359"/>
      <c r="L42" s="359"/>
      <c r="M42" s="359"/>
      <c r="N42" s="359"/>
      <c r="O42" s="359"/>
      <c r="P42" s="359"/>
    </row>
  </sheetData>
  <mergeCells count="1">
    <mergeCell ref="A42:P42"/>
  </mergeCells>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2023-12-19T07:46:42Z</cp:lastPrinted>
  <dcterms:created xsi:type="dcterms:W3CDTF">2017-02-16T16:28:55Z</dcterms:created>
  <dcterms:modified xsi:type="dcterms:W3CDTF">2024-01-16T15:17:56Z</dcterms:modified>
</cp:coreProperties>
</file>