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S:\ds\BELGIAN PRIME NEWS\2022_12\"/>
    </mc:Choice>
  </mc:AlternateContent>
  <xr:revisionPtr revIDLastSave="0" documentId="13_ncr:1_{AD301819-E477-4E50-9A4E-26DB0AA0ED76}" xr6:coauthVersionLast="47" xr6:coauthVersionMax="47" xr10:uidLastSave="{00000000-0000-0000-0000-000000000000}"/>
  <bookViews>
    <workbookView xWindow="-120" yWindow="-120" windowWidth="29040" windowHeight="15840" xr2:uid="{00000000-000D-0000-FFFF-FFFF00000000}"/>
  </bookViews>
  <sheets>
    <sheet name="Summary" sheetId="1" r:id="rId1"/>
    <sheet name="Belgium" sheetId="4" r:id="rId2"/>
    <sheet name="Euro area" sheetId="3" r:id="rId3"/>
    <sheet name="Financial market and Oil price" sheetId="6" r:id="rId4"/>
  </sheets>
  <definedNames>
    <definedName name="_xlnm.Print_Area" localSheetId="0">Summary!$A$1:$AB$38</definedName>
    <definedName name="_xlnm.Print_Titles" localSheetId="1">Belgium!$A:$A,Belgium!$1:$3</definedName>
    <definedName name="_xlnm.Print_Titles" localSheetId="2">'Euro area'!$A:$A,'Euro area'!$1:$3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1" l="1"/>
  <c r="Q26" i="1"/>
  <c r="Z5" i="1" l="1"/>
  <c r="C37" i="6"/>
  <c r="D37" i="6"/>
  <c r="E37" i="6"/>
  <c r="C38" i="6"/>
  <c r="D38" i="6"/>
  <c r="E38" i="6"/>
  <c r="A37" i="6"/>
  <c r="A38" i="6"/>
  <c r="C32" i="6"/>
  <c r="D32" i="6"/>
  <c r="E32" i="6"/>
  <c r="C33" i="6"/>
  <c r="D33" i="6"/>
  <c r="E33" i="6"/>
  <c r="A32" i="6"/>
  <c r="A33" i="6"/>
  <c r="C27" i="6"/>
  <c r="D27" i="6"/>
  <c r="E27" i="6"/>
  <c r="C28" i="6"/>
  <c r="D28" i="6"/>
  <c r="E28" i="6"/>
  <c r="A27" i="6"/>
  <c r="A28" i="6"/>
  <c r="C22" i="6"/>
  <c r="D22" i="6"/>
  <c r="E22" i="6"/>
  <c r="C23" i="6"/>
  <c r="D23" i="6"/>
  <c r="E23" i="6"/>
  <c r="A22" i="6"/>
  <c r="A23" i="6"/>
  <c r="C16" i="6"/>
  <c r="D16" i="6"/>
  <c r="E16" i="6"/>
  <c r="C17" i="6"/>
  <c r="D17" i="6"/>
  <c r="E17" i="6"/>
  <c r="A16" i="6"/>
  <c r="A17" i="6"/>
  <c r="C11" i="6"/>
  <c r="D11" i="6"/>
  <c r="E11" i="6"/>
  <c r="C12" i="6"/>
  <c r="D12" i="6"/>
  <c r="E12" i="6"/>
  <c r="C6" i="6"/>
  <c r="D6" i="6"/>
  <c r="E6" i="6"/>
  <c r="A11" i="6"/>
  <c r="A12" i="6"/>
  <c r="D130" i="3" l="1"/>
  <c r="N34" i="1" s="1"/>
  <c r="C130" i="3"/>
  <c r="M34" i="1" s="1"/>
  <c r="B130" i="3"/>
  <c r="L34" i="1" s="1"/>
  <c r="D129" i="3"/>
  <c r="N33" i="1" s="1"/>
  <c r="C129" i="3"/>
  <c r="M33" i="1" s="1"/>
  <c r="B129" i="3"/>
  <c r="L33" i="1" s="1"/>
  <c r="D128" i="3"/>
  <c r="N32" i="1" s="1"/>
  <c r="C128" i="3"/>
  <c r="M32" i="1" s="1"/>
  <c r="B128" i="3"/>
  <c r="L32" i="1" s="1"/>
  <c r="D125" i="3"/>
  <c r="N29" i="1" s="1"/>
  <c r="C125" i="3"/>
  <c r="M29" i="1" s="1"/>
  <c r="B125" i="3"/>
  <c r="L29" i="1" s="1"/>
  <c r="D123" i="3"/>
  <c r="N27" i="1" s="1"/>
  <c r="C123" i="3"/>
  <c r="M27" i="1" s="1"/>
  <c r="B123" i="3"/>
  <c r="L27" i="1" s="1"/>
  <c r="D122" i="3"/>
  <c r="N26" i="1" s="1"/>
  <c r="C122" i="3"/>
  <c r="M26" i="1" s="1"/>
  <c r="B122" i="3"/>
  <c r="L26" i="1" s="1"/>
  <c r="D119" i="3"/>
  <c r="N23" i="1" s="1"/>
  <c r="C119" i="3"/>
  <c r="M23" i="1" s="1"/>
  <c r="B119" i="3"/>
  <c r="L23" i="1" s="1"/>
  <c r="D118" i="3"/>
  <c r="N22" i="1" s="1"/>
  <c r="C118" i="3"/>
  <c r="M22" i="1" s="1"/>
  <c r="B118" i="3"/>
  <c r="L22" i="1" s="1"/>
  <c r="D115" i="3"/>
  <c r="N19" i="1" s="1"/>
  <c r="C115" i="3"/>
  <c r="M19" i="1" s="1"/>
  <c r="B115" i="3"/>
  <c r="L19" i="1" s="1"/>
  <c r="D114" i="3"/>
  <c r="N18" i="1" s="1"/>
  <c r="C114" i="3"/>
  <c r="M18" i="1" s="1"/>
  <c r="B114" i="3"/>
  <c r="L18" i="1" s="1"/>
  <c r="D113" i="3"/>
  <c r="N17" i="1" s="1"/>
  <c r="C113" i="3"/>
  <c r="M17" i="1" s="1"/>
  <c r="B113" i="3"/>
  <c r="L17" i="1" s="1"/>
  <c r="D112" i="3"/>
  <c r="N16" i="1" s="1"/>
  <c r="C112" i="3"/>
  <c r="M16" i="1" s="1"/>
  <c r="B112" i="3"/>
  <c r="L16" i="1" s="1"/>
  <c r="D111" i="3"/>
  <c r="N15" i="1" s="1"/>
  <c r="C111" i="3"/>
  <c r="M15" i="1" s="1"/>
  <c r="B111" i="3"/>
  <c r="L15" i="1" s="1"/>
  <c r="D110" i="3"/>
  <c r="N14" i="1" s="1"/>
  <c r="C110" i="3"/>
  <c r="M14" i="1" s="1"/>
  <c r="B110" i="3"/>
  <c r="L14" i="1" s="1"/>
  <c r="D109" i="3"/>
  <c r="N13" i="1" s="1"/>
  <c r="C109" i="3"/>
  <c r="M13" i="1" s="1"/>
  <c r="B109" i="3"/>
  <c r="L13" i="1" s="1"/>
  <c r="D108" i="3"/>
  <c r="N12" i="1" s="1"/>
  <c r="C108" i="3"/>
  <c r="M12" i="1" s="1"/>
  <c r="B108" i="3"/>
  <c r="L12" i="1" s="1"/>
  <c r="D107" i="3"/>
  <c r="N11" i="1" s="1"/>
  <c r="C107" i="3"/>
  <c r="M11" i="1" s="1"/>
  <c r="B107" i="3"/>
  <c r="L11" i="1" s="1"/>
  <c r="D106" i="3"/>
  <c r="N10" i="1" s="1"/>
  <c r="C106" i="3"/>
  <c r="M10" i="1" s="1"/>
  <c r="B106" i="3"/>
  <c r="L10" i="1" s="1"/>
  <c r="D105" i="3"/>
  <c r="N9" i="1" s="1"/>
  <c r="C105" i="3"/>
  <c r="M9" i="1" s="1"/>
  <c r="B105" i="3"/>
  <c r="L9" i="1" s="1"/>
  <c r="A102" i="3"/>
  <c r="D130" i="4"/>
  <c r="AB34" i="1" s="1"/>
  <c r="C130" i="4"/>
  <c r="AA34" i="1" s="1"/>
  <c r="B130" i="4"/>
  <c r="Z34" i="1" s="1"/>
  <c r="D129" i="4"/>
  <c r="AB33" i="1" s="1"/>
  <c r="C129" i="4"/>
  <c r="AA33" i="1" s="1"/>
  <c r="B129" i="4"/>
  <c r="Z33" i="1" s="1"/>
  <c r="D128" i="4"/>
  <c r="AB32" i="1" s="1"/>
  <c r="C128" i="4"/>
  <c r="AA32" i="1" s="1"/>
  <c r="B128" i="4"/>
  <c r="Z32" i="1" s="1"/>
  <c r="D125" i="4"/>
  <c r="AB29" i="1" s="1"/>
  <c r="C125" i="4"/>
  <c r="AA29" i="1" s="1"/>
  <c r="B125" i="4"/>
  <c r="Z29" i="1" s="1"/>
  <c r="D123" i="4"/>
  <c r="AB27" i="1" s="1"/>
  <c r="C123" i="4"/>
  <c r="AA27" i="1" s="1"/>
  <c r="B123" i="4"/>
  <c r="Z27" i="1" s="1"/>
  <c r="D122" i="4"/>
  <c r="AB26" i="1" s="1"/>
  <c r="C122" i="4"/>
  <c r="AA26" i="1" s="1"/>
  <c r="B122" i="4"/>
  <c r="Z26" i="1" s="1"/>
  <c r="D119" i="4"/>
  <c r="AB23" i="1" s="1"/>
  <c r="C119" i="4"/>
  <c r="AA23" i="1" s="1"/>
  <c r="B119" i="4"/>
  <c r="Z23" i="1" s="1"/>
  <c r="D118" i="4"/>
  <c r="AB22" i="1" s="1"/>
  <c r="C118" i="4"/>
  <c r="AA22" i="1" s="1"/>
  <c r="B118" i="4"/>
  <c r="Z22" i="1" s="1"/>
  <c r="D115" i="4"/>
  <c r="AB19" i="1" s="1"/>
  <c r="C115" i="4"/>
  <c r="AA19" i="1" s="1"/>
  <c r="B115" i="4"/>
  <c r="Z19" i="1" s="1"/>
  <c r="D114" i="4"/>
  <c r="AB18" i="1" s="1"/>
  <c r="C114" i="4"/>
  <c r="AA18" i="1" s="1"/>
  <c r="B114" i="4"/>
  <c r="Z18" i="1" s="1"/>
  <c r="D113" i="4"/>
  <c r="AB17" i="1" s="1"/>
  <c r="C113" i="4"/>
  <c r="AA17" i="1" s="1"/>
  <c r="B113" i="4"/>
  <c r="Z17" i="1" s="1"/>
  <c r="D112" i="4"/>
  <c r="AB16" i="1" s="1"/>
  <c r="C112" i="4"/>
  <c r="AA16" i="1" s="1"/>
  <c r="B112" i="4"/>
  <c r="Z16" i="1" s="1"/>
  <c r="D111" i="4"/>
  <c r="AB15" i="1" s="1"/>
  <c r="C111" i="4"/>
  <c r="AA15" i="1" s="1"/>
  <c r="B111" i="4"/>
  <c r="Z15" i="1" s="1"/>
  <c r="D110" i="4"/>
  <c r="AB14" i="1" s="1"/>
  <c r="C110" i="4"/>
  <c r="AA14" i="1" s="1"/>
  <c r="B110" i="4"/>
  <c r="Z14" i="1" s="1"/>
  <c r="D109" i="4"/>
  <c r="AB13" i="1" s="1"/>
  <c r="C109" i="4"/>
  <c r="AA13" i="1" s="1"/>
  <c r="B109" i="4"/>
  <c r="Z13" i="1" s="1"/>
  <c r="D108" i="4"/>
  <c r="AB12" i="1" s="1"/>
  <c r="C108" i="4"/>
  <c r="AA12" i="1" s="1"/>
  <c r="B108" i="4"/>
  <c r="Z12" i="1" s="1"/>
  <c r="D107" i="4"/>
  <c r="AB11" i="1" s="1"/>
  <c r="C107" i="4"/>
  <c r="AA11" i="1" s="1"/>
  <c r="B107" i="4"/>
  <c r="Z11" i="1" s="1"/>
  <c r="D106" i="4"/>
  <c r="AB10" i="1" s="1"/>
  <c r="C106" i="4"/>
  <c r="AA10" i="1" s="1"/>
  <c r="B106" i="4"/>
  <c r="Z10" i="1" s="1"/>
  <c r="D105" i="4"/>
  <c r="AB9" i="1" s="1"/>
  <c r="C105" i="4"/>
  <c r="AA9" i="1" s="1"/>
  <c r="B105" i="4"/>
  <c r="Z9" i="1" s="1"/>
  <c r="B37" i="4" l="1"/>
  <c r="D36" i="4"/>
  <c r="C36" i="4"/>
  <c r="B36" i="4"/>
  <c r="B87" i="4" l="1"/>
  <c r="D56" i="4"/>
  <c r="D20" i="4"/>
  <c r="B84" i="4"/>
  <c r="D82" i="4"/>
  <c r="D81" i="4"/>
  <c r="D80" i="4"/>
  <c r="B79" i="4"/>
  <c r="B78" i="4"/>
  <c r="D77" i="4"/>
  <c r="C76" i="4"/>
  <c r="D53" i="4"/>
  <c r="B52" i="4"/>
  <c r="C51" i="4"/>
  <c r="B50" i="4"/>
  <c r="D49" i="4"/>
  <c r="D48" i="4"/>
  <c r="C47" i="4"/>
  <c r="C45" i="4"/>
  <c r="D44" i="4"/>
  <c r="B17" i="4"/>
  <c r="D16" i="4"/>
  <c r="B15" i="4"/>
  <c r="C14" i="4"/>
  <c r="C13" i="4"/>
  <c r="B12" i="4"/>
  <c r="D11" i="4"/>
  <c r="B10" i="4"/>
  <c r="B9" i="4"/>
  <c r="B8" i="4"/>
  <c r="C99" i="4"/>
  <c r="C98" i="4"/>
  <c r="D97" i="4"/>
  <c r="C92" i="4"/>
  <c r="D91" i="4"/>
  <c r="D88" i="4"/>
  <c r="D74" i="4"/>
  <c r="B68" i="4"/>
  <c r="B67" i="4"/>
  <c r="D66" i="4"/>
  <c r="B61" i="4"/>
  <c r="D57" i="4"/>
  <c r="B43" i="4"/>
  <c r="B32" i="4"/>
  <c r="B31" i="4"/>
  <c r="C30" i="4"/>
  <c r="B25" i="4"/>
  <c r="C24" i="4"/>
  <c r="C21" i="4"/>
  <c r="C7" i="4"/>
  <c r="D94" i="4"/>
  <c r="C94" i="4"/>
  <c r="B94" i="4"/>
  <c r="D92" i="4"/>
  <c r="B92" i="4"/>
  <c r="D87" i="4"/>
  <c r="C87" i="4"/>
  <c r="D83" i="4"/>
  <c r="C83" i="4"/>
  <c r="B83" i="4"/>
  <c r="B82" i="4"/>
  <c r="B81" i="4"/>
  <c r="C79" i="4"/>
  <c r="C78" i="4"/>
  <c r="D75" i="4"/>
  <c r="C75" i="4"/>
  <c r="B75" i="4"/>
  <c r="D63" i="4"/>
  <c r="C63" i="4"/>
  <c r="B63" i="4"/>
  <c r="C67" i="4"/>
  <c r="C66" i="4"/>
  <c r="D60" i="4"/>
  <c r="C60" i="4"/>
  <c r="B60" i="4"/>
  <c r="B56" i="4"/>
  <c r="B46" i="4"/>
  <c r="C46" i="4"/>
  <c r="D46" i="4"/>
  <c r="B49" i="4"/>
  <c r="C49" i="4"/>
  <c r="C53" i="4"/>
  <c r="D45" i="4"/>
  <c r="D27" i="4"/>
  <c r="C27" i="4"/>
  <c r="B27" i="4"/>
  <c r="B16" i="4"/>
  <c r="C16" i="4"/>
  <c r="D37" i="4"/>
  <c r="C37" i="4"/>
  <c r="C98" i="3"/>
  <c r="J33" i="1" s="1"/>
  <c r="D97" i="3"/>
  <c r="K32" i="1" s="1"/>
  <c r="B94" i="3"/>
  <c r="I29" i="1" s="1"/>
  <c r="C91" i="3"/>
  <c r="J26" i="1" s="1"/>
  <c r="C88" i="3"/>
  <c r="J23" i="1" s="1"/>
  <c r="C87" i="3"/>
  <c r="J22" i="1" s="1"/>
  <c r="B83" i="3"/>
  <c r="I18" i="1" s="1"/>
  <c r="C82" i="3"/>
  <c r="J17" i="1" s="1"/>
  <c r="D81" i="3"/>
  <c r="K16" i="1" s="1"/>
  <c r="D79" i="3"/>
  <c r="K14" i="1" s="1"/>
  <c r="B78" i="3"/>
  <c r="I13" i="1" s="1"/>
  <c r="B77" i="3"/>
  <c r="I12" i="1" s="1"/>
  <c r="C75" i="3"/>
  <c r="J10" i="1" s="1"/>
  <c r="C74" i="3"/>
  <c r="J9" i="1" s="1"/>
  <c r="D99" i="3"/>
  <c r="K34" i="1" s="1"/>
  <c r="C99" i="3"/>
  <c r="J34" i="1" s="1"/>
  <c r="B99" i="3"/>
  <c r="I34" i="1" s="1"/>
  <c r="D98" i="3"/>
  <c r="K33" i="1" s="1"/>
  <c r="B98" i="3"/>
  <c r="I33" i="1" s="1"/>
  <c r="C94" i="3"/>
  <c r="J29" i="1" s="1"/>
  <c r="D92" i="3"/>
  <c r="K27" i="1" s="1"/>
  <c r="C92" i="3"/>
  <c r="J27" i="1" s="1"/>
  <c r="B92" i="3"/>
  <c r="I27" i="1" s="1"/>
  <c r="D88" i="3"/>
  <c r="K23" i="1" s="1"/>
  <c r="D87" i="3"/>
  <c r="K22" i="1" s="1"/>
  <c r="D84" i="3"/>
  <c r="K19" i="1" s="1"/>
  <c r="C84" i="3"/>
  <c r="J19" i="1" s="1"/>
  <c r="B84" i="3"/>
  <c r="I19" i="1" s="1"/>
  <c r="C83" i="3"/>
  <c r="J18" i="1" s="1"/>
  <c r="D82" i="3"/>
  <c r="K17" i="1" s="1"/>
  <c r="B81" i="3"/>
  <c r="I16" i="1" s="1"/>
  <c r="D80" i="3"/>
  <c r="K15" i="1" s="1"/>
  <c r="C80" i="3"/>
  <c r="J15" i="1" s="1"/>
  <c r="B80" i="3"/>
  <c r="I15" i="1" s="1"/>
  <c r="C78" i="3"/>
  <c r="J13" i="1" s="1"/>
  <c r="C77" i="3"/>
  <c r="J12" i="1" s="1"/>
  <c r="D76" i="3"/>
  <c r="K11" i="1" s="1"/>
  <c r="C76" i="3"/>
  <c r="J11" i="1" s="1"/>
  <c r="B76" i="3"/>
  <c r="I11" i="1" s="1"/>
  <c r="D75" i="3"/>
  <c r="K10" i="1" s="1"/>
  <c r="B75" i="3"/>
  <c r="I10" i="1" s="1"/>
  <c r="D74" i="3"/>
  <c r="K9" i="1" s="1"/>
  <c r="A71" i="3"/>
  <c r="B30" i="4" l="1"/>
  <c r="B21" i="4"/>
  <c r="D30" i="4"/>
  <c r="D12" i="4"/>
  <c r="C31" i="4"/>
  <c r="D7" i="4"/>
  <c r="C12" i="4"/>
  <c r="D31" i="4"/>
  <c r="D21" i="4"/>
  <c r="B11" i="4"/>
  <c r="B14" i="4"/>
  <c r="B20" i="4"/>
  <c r="C11" i="4"/>
  <c r="D15" i="4"/>
  <c r="B53" i="4"/>
  <c r="B99" i="4"/>
  <c r="W34" i="1" s="1"/>
  <c r="D78" i="4"/>
  <c r="Y13" i="1" s="1"/>
  <c r="D79" i="4"/>
  <c r="Y14" i="1" s="1"/>
  <c r="D10" i="4"/>
  <c r="C43" i="4"/>
  <c r="D50" i="4"/>
  <c r="D68" i="4"/>
  <c r="C82" i="4"/>
  <c r="X17" i="1" s="1"/>
  <c r="B88" i="4"/>
  <c r="W23" i="1" s="1"/>
  <c r="D8" i="4"/>
  <c r="D43" i="4"/>
  <c r="C50" i="4"/>
  <c r="B57" i="4"/>
  <c r="C68" i="4"/>
  <c r="B7" i="4"/>
  <c r="C8" i="4"/>
  <c r="B45" i="4"/>
  <c r="C57" i="4"/>
  <c r="D24" i="4"/>
  <c r="B91" i="4"/>
  <c r="D78" i="3"/>
  <c r="K13" i="1" s="1"/>
  <c r="B97" i="3"/>
  <c r="I32" i="1" s="1"/>
  <c r="B74" i="3"/>
  <c r="I9" i="1" s="1"/>
  <c r="B13" i="4"/>
  <c r="B51" i="4"/>
  <c r="D61" i="4"/>
  <c r="D84" i="4"/>
  <c r="B82" i="3"/>
  <c r="I17" i="1" s="1"/>
  <c r="B88" i="3"/>
  <c r="I23" i="1" s="1"/>
  <c r="C97" i="3"/>
  <c r="J32" i="1" s="1"/>
  <c r="B47" i="4"/>
  <c r="C91" i="4"/>
  <c r="X26" i="1" s="1"/>
  <c r="D77" i="3"/>
  <c r="K12" i="1" s="1"/>
  <c r="C81" i="3"/>
  <c r="J16" i="1" s="1"/>
  <c r="D94" i="3"/>
  <c r="K29" i="1" s="1"/>
  <c r="C32" i="4"/>
  <c r="B74" i="4"/>
  <c r="W9" i="1" s="1"/>
  <c r="B76" i="4"/>
  <c r="W11" i="1" s="1"/>
  <c r="B97" i="4"/>
  <c r="W32" i="1" s="1"/>
  <c r="B24" i="4"/>
  <c r="B87" i="3"/>
  <c r="I22" i="1" s="1"/>
  <c r="D13" i="4"/>
  <c r="D32" i="4"/>
  <c r="D47" i="4"/>
  <c r="D76" i="4"/>
  <c r="C97" i="4"/>
  <c r="X32" i="1" s="1"/>
  <c r="D51" i="4"/>
  <c r="C61" i="4"/>
  <c r="C84" i="4"/>
  <c r="C88" i="4"/>
  <c r="X23" i="1" s="1"/>
  <c r="C10" i="4"/>
  <c r="B44" i="4"/>
  <c r="C81" i="4"/>
  <c r="X16" i="1" s="1"/>
  <c r="C44" i="4"/>
  <c r="D52" i="4"/>
  <c r="C52" i="4"/>
  <c r="D98" i="4"/>
  <c r="Y33" i="1" s="1"/>
  <c r="C48" i="4"/>
  <c r="C15" i="4"/>
  <c r="C20" i="4"/>
  <c r="C25" i="4"/>
  <c r="B48" i="4"/>
  <c r="C56" i="4"/>
  <c r="D67" i="4"/>
  <c r="C74" i="4"/>
  <c r="B77" i="4"/>
  <c r="D17" i="4"/>
  <c r="D9" i="4"/>
  <c r="D25" i="4"/>
  <c r="C77" i="4"/>
  <c r="X12" i="1" s="1"/>
  <c r="B80" i="4"/>
  <c r="W15" i="1" s="1"/>
  <c r="D99" i="4"/>
  <c r="Y34" i="1" s="1"/>
  <c r="C17" i="4"/>
  <c r="D14" i="4"/>
  <c r="C9" i="4"/>
  <c r="C80" i="4"/>
  <c r="B98" i="4"/>
  <c r="W33" i="1" s="1"/>
  <c r="B66" i="4"/>
  <c r="D83" i="3"/>
  <c r="K18" i="1" s="1"/>
  <c r="D91" i="3"/>
  <c r="K26" i="1" s="1"/>
  <c r="C79" i="3"/>
  <c r="J14" i="1" s="1"/>
  <c r="B79" i="3"/>
  <c r="I14" i="1" s="1"/>
  <c r="B91" i="3"/>
  <c r="I26" i="1" s="1"/>
  <c r="E36" i="6"/>
  <c r="E35" i="6"/>
  <c r="E31" i="6"/>
  <c r="E30" i="6"/>
  <c r="E26" i="6"/>
  <c r="E25" i="6"/>
  <c r="E21" i="6"/>
  <c r="E20" i="6"/>
  <c r="E15" i="6"/>
  <c r="E14" i="6"/>
  <c r="E10" i="6"/>
  <c r="E9" i="6"/>
  <c r="E5" i="6"/>
  <c r="E4" i="6"/>
  <c r="E3" i="6"/>
  <c r="D36" i="6"/>
  <c r="D35" i="6"/>
  <c r="D31" i="6"/>
  <c r="D30" i="6"/>
  <c r="D26" i="6"/>
  <c r="D25" i="6"/>
  <c r="D21" i="6"/>
  <c r="D20" i="6"/>
  <c r="D15" i="6"/>
  <c r="D14" i="6"/>
  <c r="D10" i="6"/>
  <c r="D9" i="6"/>
  <c r="D5" i="6"/>
  <c r="D4" i="6"/>
  <c r="D3" i="6"/>
  <c r="C36" i="6"/>
  <c r="C31" i="6"/>
  <c r="C26" i="6"/>
  <c r="C21" i="6"/>
  <c r="C15" i="6"/>
  <c r="C10" i="6"/>
  <c r="C5" i="6"/>
  <c r="C4" i="6"/>
  <c r="A36" i="6"/>
  <c r="A31" i="6"/>
  <c r="A26" i="6"/>
  <c r="A21" i="6"/>
  <c r="A15" i="6"/>
  <c r="A10" i="6"/>
  <c r="X29" i="1"/>
  <c r="Y29" i="1"/>
  <c r="W29" i="1"/>
  <c r="W27" i="1"/>
  <c r="Y26" i="1"/>
  <c r="Y23" i="1"/>
  <c r="X22" i="1"/>
  <c r="W19" i="1"/>
  <c r="X18" i="1"/>
  <c r="W17" i="1"/>
  <c r="X14" i="1"/>
  <c r="W13" i="1"/>
  <c r="Y12" i="1"/>
  <c r="X10" i="1"/>
  <c r="W5" i="1"/>
  <c r="T5" i="1"/>
  <c r="Q5" i="1"/>
  <c r="P5" i="1"/>
  <c r="X15" i="1" l="1"/>
  <c r="W22" i="1"/>
  <c r="X27" i="1"/>
  <c r="W12" i="1"/>
  <c r="Y15" i="1"/>
  <c r="Y22" i="1"/>
  <c r="Y27" i="1"/>
  <c r="X9" i="1"/>
  <c r="X13" i="1"/>
  <c r="W16" i="1"/>
  <c r="X34" i="1"/>
  <c r="Y9" i="1"/>
  <c r="Y17" i="1"/>
  <c r="Y32" i="1"/>
  <c r="W10" i="1"/>
  <c r="W18" i="1"/>
  <c r="Y10" i="1"/>
  <c r="Y18" i="1"/>
  <c r="X11" i="1"/>
  <c r="Y16" i="1"/>
  <c r="X19" i="1"/>
  <c r="Y11" i="1"/>
  <c r="W14" i="1"/>
  <c r="Y19" i="1"/>
  <c r="W26" i="1"/>
  <c r="X33" i="1"/>
  <c r="T26" i="1"/>
  <c r="V9" i="1"/>
  <c r="D7" i="3" l="1"/>
  <c r="E9" i="1" s="1"/>
  <c r="S9" i="1"/>
  <c r="R9" i="1"/>
  <c r="Q9" i="1"/>
  <c r="C35" i="6"/>
  <c r="C30" i="6"/>
  <c r="C25" i="6"/>
  <c r="C3" i="6"/>
  <c r="C20" i="6"/>
  <c r="D68" i="3"/>
  <c r="H34" i="1" s="1"/>
  <c r="C68" i="3"/>
  <c r="G34" i="1" s="1"/>
  <c r="B68" i="3"/>
  <c r="F34" i="1" s="1"/>
  <c r="D67" i="3"/>
  <c r="H33" i="1" s="1"/>
  <c r="C67" i="3"/>
  <c r="G33" i="1" s="1"/>
  <c r="B67" i="3"/>
  <c r="F33" i="1" s="1"/>
  <c r="D66" i="3"/>
  <c r="H32" i="1" s="1"/>
  <c r="C66" i="3"/>
  <c r="G32" i="1" s="1"/>
  <c r="B66" i="3"/>
  <c r="F32" i="1" s="1"/>
  <c r="D63" i="3"/>
  <c r="H29" i="1" s="1"/>
  <c r="C63" i="3"/>
  <c r="G29" i="1" s="1"/>
  <c r="B63" i="3"/>
  <c r="F29" i="1" s="1"/>
  <c r="D61" i="3"/>
  <c r="H27" i="1" s="1"/>
  <c r="C61" i="3"/>
  <c r="G27" i="1" s="1"/>
  <c r="B61" i="3"/>
  <c r="F27" i="1" s="1"/>
  <c r="D60" i="3"/>
  <c r="H26" i="1" s="1"/>
  <c r="C60" i="3"/>
  <c r="G26" i="1" s="1"/>
  <c r="B60" i="3"/>
  <c r="F26" i="1" s="1"/>
  <c r="D57" i="3"/>
  <c r="H23" i="1" s="1"/>
  <c r="C57" i="3"/>
  <c r="G23" i="1" s="1"/>
  <c r="B57" i="3"/>
  <c r="F23" i="1" s="1"/>
  <c r="D56" i="3"/>
  <c r="H22" i="1" s="1"/>
  <c r="C56" i="3"/>
  <c r="G22" i="1" s="1"/>
  <c r="B56" i="3"/>
  <c r="F22" i="1" s="1"/>
  <c r="D53" i="3"/>
  <c r="H19" i="1" s="1"/>
  <c r="C53" i="3"/>
  <c r="G19" i="1" s="1"/>
  <c r="B53" i="3"/>
  <c r="F19" i="1" s="1"/>
  <c r="D52" i="3"/>
  <c r="H18" i="1" s="1"/>
  <c r="C52" i="3"/>
  <c r="G18" i="1" s="1"/>
  <c r="B52" i="3"/>
  <c r="F18" i="1" s="1"/>
  <c r="D51" i="3"/>
  <c r="H17" i="1" s="1"/>
  <c r="C51" i="3"/>
  <c r="G17" i="1" s="1"/>
  <c r="B51" i="3"/>
  <c r="F17" i="1" s="1"/>
  <c r="D50" i="3"/>
  <c r="H16" i="1" s="1"/>
  <c r="C50" i="3"/>
  <c r="G16" i="1" s="1"/>
  <c r="B50" i="3"/>
  <c r="F16" i="1" s="1"/>
  <c r="D49" i="3"/>
  <c r="H15" i="1" s="1"/>
  <c r="C49" i="3"/>
  <c r="G15" i="1" s="1"/>
  <c r="B49" i="3"/>
  <c r="F15" i="1" s="1"/>
  <c r="D48" i="3"/>
  <c r="H14" i="1" s="1"/>
  <c r="C48" i="3"/>
  <c r="G14" i="1" s="1"/>
  <c r="B48" i="3"/>
  <c r="F14" i="1" s="1"/>
  <c r="D47" i="3"/>
  <c r="H13" i="1" s="1"/>
  <c r="C47" i="3"/>
  <c r="G13" i="1" s="1"/>
  <c r="B47" i="3"/>
  <c r="F13" i="1" s="1"/>
  <c r="D46" i="3"/>
  <c r="H12" i="1" s="1"/>
  <c r="C46" i="3"/>
  <c r="G12" i="1" s="1"/>
  <c r="B46" i="3"/>
  <c r="F12" i="1" s="1"/>
  <c r="D45" i="3"/>
  <c r="H11" i="1" s="1"/>
  <c r="C45" i="3"/>
  <c r="G11" i="1" s="1"/>
  <c r="B45" i="3"/>
  <c r="F11" i="1" s="1"/>
  <c r="D44" i="3"/>
  <c r="H10" i="1" s="1"/>
  <c r="C44" i="3"/>
  <c r="G10" i="1" s="1"/>
  <c r="B44" i="3"/>
  <c r="F10" i="1" s="1"/>
  <c r="D43" i="3"/>
  <c r="H9" i="1" s="1"/>
  <c r="C43" i="3"/>
  <c r="G9" i="1" s="1"/>
  <c r="B43" i="3"/>
  <c r="F9" i="1" s="1"/>
  <c r="D37" i="3"/>
  <c r="C37" i="3"/>
  <c r="B37" i="3"/>
  <c r="D36" i="3"/>
  <c r="C36" i="3"/>
  <c r="B36" i="3"/>
  <c r="D32" i="3"/>
  <c r="E34" i="1" s="1"/>
  <c r="C32" i="3"/>
  <c r="D34" i="1" s="1"/>
  <c r="B32" i="3"/>
  <c r="C34" i="1" s="1"/>
  <c r="D31" i="3"/>
  <c r="E33" i="1" s="1"/>
  <c r="C31" i="3"/>
  <c r="D33" i="1" s="1"/>
  <c r="B31" i="3"/>
  <c r="C33" i="1" s="1"/>
  <c r="D30" i="3"/>
  <c r="E32" i="1" s="1"/>
  <c r="C30" i="3"/>
  <c r="D32" i="1" s="1"/>
  <c r="B30" i="3"/>
  <c r="C32" i="1" s="1"/>
  <c r="D27" i="3"/>
  <c r="E29" i="1" s="1"/>
  <c r="C27" i="3"/>
  <c r="D29" i="1" s="1"/>
  <c r="B27" i="3"/>
  <c r="C29" i="1" s="1"/>
  <c r="D25" i="3"/>
  <c r="E27" i="1" s="1"/>
  <c r="C25" i="3"/>
  <c r="D27" i="1" s="1"/>
  <c r="B25" i="3"/>
  <c r="C27" i="1" s="1"/>
  <c r="D24" i="3"/>
  <c r="E26" i="1" s="1"/>
  <c r="C24" i="3"/>
  <c r="D26" i="1" s="1"/>
  <c r="B24" i="3"/>
  <c r="D21" i="3"/>
  <c r="E23" i="1" s="1"/>
  <c r="C21" i="3"/>
  <c r="D23" i="1" s="1"/>
  <c r="B21" i="3"/>
  <c r="C23" i="1" s="1"/>
  <c r="D20" i="3"/>
  <c r="E22" i="1" s="1"/>
  <c r="C20" i="3"/>
  <c r="D22" i="1" s="1"/>
  <c r="B20" i="3"/>
  <c r="C22" i="1" s="1"/>
  <c r="D17" i="3"/>
  <c r="E19" i="1" s="1"/>
  <c r="C17" i="3"/>
  <c r="D19" i="1" s="1"/>
  <c r="B17" i="3"/>
  <c r="C19" i="1" s="1"/>
  <c r="D16" i="3"/>
  <c r="E18" i="1" s="1"/>
  <c r="C16" i="3"/>
  <c r="D18" i="1" s="1"/>
  <c r="B16" i="3"/>
  <c r="C18" i="1" s="1"/>
  <c r="D15" i="3"/>
  <c r="E17" i="1" s="1"/>
  <c r="C15" i="3"/>
  <c r="D17" i="1" s="1"/>
  <c r="B15" i="3"/>
  <c r="C17" i="1" s="1"/>
  <c r="D14" i="3"/>
  <c r="E16" i="1" s="1"/>
  <c r="C14" i="3"/>
  <c r="D16" i="1" s="1"/>
  <c r="B14" i="3"/>
  <c r="C16" i="1" s="1"/>
  <c r="D13" i="3"/>
  <c r="E15" i="1" s="1"/>
  <c r="C13" i="3"/>
  <c r="D15" i="1" s="1"/>
  <c r="B13" i="3"/>
  <c r="C15" i="1" s="1"/>
  <c r="D12" i="3"/>
  <c r="E14" i="1" s="1"/>
  <c r="C12" i="3"/>
  <c r="D14" i="1" s="1"/>
  <c r="B12" i="3"/>
  <c r="C14" i="1" s="1"/>
  <c r="D11" i="3"/>
  <c r="E13" i="1" s="1"/>
  <c r="C11" i="3"/>
  <c r="D13" i="1" s="1"/>
  <c r="B11" i="3"/>
  <c r="C13" i="1" s="1"/>
  <c r="D10" i="3"/>
  <c r="E12" i="1" s="1"/>
  <c r="C10" i="3"/>
  <c r="D12" i="1" s="1"/>
  <c r="B10" i="3"/>
  <c r="C12" i="1" s="1"/>
  <c r="D9" i="3"/>
  <c r="E11" i="1" s="1"/>
  <c r="C9" i="3"/>
  <c r="D11" i="1" s="1"/>
  <c r="B9" i="3"/>
  <c r="C11" i="1" s="1"/>
  <c r="D8" i="3"/>
  <c r="E10" i="1" s="1"/>
  <c r="C8" i="3"/>
  <c r="D10" i="1" s="1"/>
  <c r="B8" i="3"/>
  <c r="C10" i="1" s="1"/>
  <c r="C7" i="3"/>
  <c r="D9" i="1" s="1"/>
  <c r="B7" i="3"/>
  <c r="C9" i="1" s="1"/>
  <c r="U22" i="1"/>
  <c r="S22" i="1"/>
  <c r="V18" i="1"/>
  <c r="V17" i="1"/>
  <c r="U16" i="1"/>
  <c r="U14" i="1"/>
  <c r="T13" i="1"/>
  <c r="V12" i="1"/>
  <c r="V10" i="1"/>
  <c r="R19" i="1"/>
  <c r="S18" i="1"/>
  <c r="S16" i="1"/>
  <c r="R15" i="1"/>
  <c r="Q14" i="1"/>
  <c r="S12" i="1"/>
  <c r="R11" i="1"/>
  <c r="S10" i="1"/>
  <c r="V33" i="1"/>
  <c r="V32" i="1"/>
  <c r="U29" i="1"/>
  <c r="V26" i="1"/>
  <c r="V23" i="1"/>
  <c r="T9" i="1"/>
  <c r="S33" i="1"/>
  <c r="S32" i="1"/>
  <c r="S29" i="1"/>
  <c r="R26" i="1"/>
  <c r="Q23" i="1"/>
  <c r="V34" i="1"/>
  <c r="U34" i="1"/>
  <c r="T34" i="1"/>
  <c r="V29" i="1"/>
  <c r="V27" i="1"/>
  <c r="U27" i="1"/>
  <c r="T27" i="1"/>
  <c r="V22" i="1"/>
  <c r="V19" i="1"/>
  <c r="U19" i="1"/>
  <c r="T19" i="1"/>
  <c r="U18" i="1"/>
  <c r="V16" i="1"/>
  <c r="T16" i="1"/>
  <c r="V15" i="1"/>
  <c r="U15" i="1"/>
  <c r="T15" i="1"/>
  <c r="T12" i="1"/>
  <c r="V11" i="1"/>
  <c r="U11" i="1"/>
  <c r="T11" i="1"/>
  <c r="U10" i="1"/>
  <c r="U9" i="1"/>
  <c r="S34" i="1"/>
  <c r="R34" i="1"/>
  <c r="Q34" i="1"/>
  <c r="R29" i="1"/>
  <c r="S27" i="1"/>
  <c r="R27" i="1"/>
  <c r="Q27" i="1"/>
  <c r="Q19" i="1"/>
  <c r="R18" i="1"/>
  <c r="S17" i="1"/>
  <c r="R17" i="1"/>
  <c r="Q17" i="1"/>
  <c r="R14" i="1"/>
  <c r="S13" i="1"/>
  <c r="R13" i="1"/>
  <c r="Q13" i="1"/>
  <c r="R10" i="1"/>
  <c r="R23" i="1"/>
  <c r="Q12" i="1"/>
  <c r="S26" i="1"/>
  <c r="U26" i="1"/>
  <c r="T29" i="1"/>
  <c r="S11" i="1"/>
  <c r="U13" i="1"/>
  <c r="Q15" i="1"/>
  <c r="R33" i="1"/>
  <c r="T10" i="1"/>
  <c r="T18" i="1"/>
  <c r="S23" i="1"/>
  <c r="V13" i="1"/>
  <c r="T23" i="1"/>
  <c r="Q11" i="1"/>
  <c r="R12" i="1"/>
  <c r="S15" i="1"/>
  <c r="S19" i="1"/>
  <c r="R32" i="1"/>
  <c r="T14" i="1"/>
  <c r="U17" i="1"/>
  <c r="T22" i="1"/>
  <c r="U23" i="1"/>
  <c r="Q32" i="1"/>
  <c r="T17" i="1"/>
  <c r="R16" i="1"/>
  <c r="V14" i="1"/>
  <c r="T32" i="1"/>
  <c r="U32" i="1"/>
  <c r="C14" i="6"/>
  <c r="C9" i="6"/>
  <c r="S14" i="1"/>
  <c r="Q22" i="1"/>
  <c r="U12" i="1"/>
  <c r="R22" i="1"/>
  <c r="T33" i="1"/>
  <c r="Q10" i="1"/>
  <c r="Q18" i="1"/>
  <c r="Q33" i="1"/>
  <c r="U33" i="1"/>
  <c r="Q16" i="1"/>
  <c r="Q29" i="1"/>
  <c r="A4" i="3"/>
  <c r="A40" i="3"/>
  <c r="A37" i="3"/>
  <c r="A36" i="3"/>
  <c r="A35" i="6"/>
  <c r="A30" i="6"/>
  <c r="A25" i="6"/>
  <c r="A20" i="6"/>
  <c r="A14" i="6"/>
  <c r="A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tc={14CFD2FA-7B8C-4BF0-B908-9B39FDB13ABC}</author>
  </authors>
  <commentList>
    <comment ref="H24" authorId="0" shapeId="0" xr:uid="{14CFD2FA-7B8C-4BF0-B908-9B39FDB13ABC}">
      <text>
        <t>[Threaded comment]
Your version of Excel allows you to read this threaded comment; however, any edits to it will get removed if the file is opened in a newer version of Excel. Learn more: https://go.microsoft.com/fwlink/?linkid=870924
Comment:
    Entered as 4.8 (typo?)</t>
      </text>
    </comment>
  </commentList>
</comments>
</file>

<file path=xl/sharedStrings.xml><?xml version="1.0" encoding="utf-8"?>
<sst xmlns="http://schemas.openxmlformats.org/spreadsheetml/2006/main" count="309" uniqueCount="66">
  <si>
    <t>Macroeconomic projections</t>
  </si>
  <si>
    <t>Euro area</t>
  </si>
  <si>
    <t>Belgium</t>
  </si>
  <si>
    <r>
      <t xml:space="preserve">Activity and demand </t>
    </r>
    <r>
      <rPr>
        <sz val="11"/>
        <color theme="1"/>
        <rFont val="Calibri"/>
        <family val="2"/>
        <scheme val="minor"/>
      </rPr>
      <t>(percentage change, in volume)</t>
    </r>
  </si>
  <si>
    <t>GDP</t>
  </si>
  <si>
    <t xml:space="preserve">Private consumption </t>
  </si>
  <si>
    <t>Public consumption</t>
  </si>
  <si>
    <t>Total investment, o.w.</t>
  </si>
  <si>
    <t xml:space="preserve">    public investment</t>
  </si>
  <si>
    <t xml:space="preserve">    business investment</t>
  </si>
  <si>
    <t xml:space="preserve">    housing </t>
  </si>
  <si>
    <t>Change in inventories (contribution to GDP growth)</t>
  </si>
  <si>
    <t>Exports</t>
  </si>
  <si>
    <t>Imports</t>
  </si>
  <si>
    <t>Net exports (contribution to GDP growth)</t>
  </si>
  <si>
    <t>Labour market</t>
  </si>
  <si>
    <t>Total employment growth (percentage change)</t>
  </si>
  <si>
    <t>Unemployment rate (% of labour force)</t>
  </si>
  <si>
    <t>Prices (percentage changes)</t>
  </si>
  <si>
    <t xml:space="preserve">HICP </t>
  </si>
  <si>
    <t>GDP deflator</t>
  </si>
  <si>
    <t>Current account (percentage GDP)</t>
  </si>
  <si>
    <t>Public finances (% GDP)</t>
  </si>
  <si>
    <t>General government balance</t>
  </si>
  <si>
    <t>Primary balance</t>
  </si>
  <si>
    <t>Public debt</t>
  </si>
  <si>
    <t>Average</t>
  </si>
  <si>
    <t>Min</t>
  </si>
  <si>
    <t>Max</t>
  </si>
  <si>
    <t>GDP growth  (Quarter-on-quarter percentage change)</t>
  </si>
  <si>
    <t>BELGIUM</t>
  </si>
  <si>
    <t>EURO AREA</t>
  </si>
  <si>
    <t>End of period</t>
  </si>
  <si>
    <t>consensus</t>
  </si>
  <si>
    <t>max</t>
  </si>
  <si>
    <t>min</t>
  </si>
  <si>
    <t>USD/EUR</t>
  </si>
  <si>
    <t>Short term interest rates</t>
  </si>
  <si>
    <t xml:space="preserve">   Euro area</t>
  </si>
  <si>
    <t xml:space="preserve">   US</t>
  </si>
  <si>
    <t>Long term interest rates</t>
  </si>
  <si>
    <t xml:space="preserve">   Germany</t>
  </si>
  <si>
    <t xml:space="preserve">   Belgium</t>
  </si>
  <si>
    <t xml:space="preserve">   US (10-years)</t>
  </si>
  <si>
    <t>Oil price: Barrel of Brent in USD</t>
  </si>
  <si>
    <t>ECB¹</t>
  </si>
  <si>
    <t>2022Q4</t>
  </si>
  <si>
    <t>Last month average:
November 2022</t>
  </si>
  <si>
    <t>2023Q1</t>
  </si>
  <si>
    <t>¹ Source: ESCB December 2022 macroeconomic projections.</t>
  </si>
  <si>
    <r>
      <t>NBB</t>
    </r>
    <r>
      <rPr>
        <b/>
        <sz val="11"/>
        <rFont val="Calibri"/>
        <family val="2"/>
        <scheme val="minor"/>
      </rPr>
      <t>¹</t>
    </r>
  </si>
  <si>
    <t>Please note that the average reported here may not correspond to the one put forward as the consensus forecast in the PDF publication, as not necessarily all individual forecasts of Belgian Prime News participants are published in this table.</t>
  </si>
  <si>
    <t>Forecasts were received in the course of December 2022 and were not provided by all participants at the same time. Not all participants provide forecasts for both Belgium and the euro area, nor for all variables or horizons.</t>
  </si>
  <si>
    <t>Forecast 1</t>
  </si>
  <si>
    <t>Forecast 2</t>
  </si>
  <si>
    <t>Forecast 3</t>
  </si>
  <si>
    <t>Forecast 4</t>
  </si>
  <si>
    <t>Forecast 5</t>
  </si>
  <si>
    <t>Forecast 6</t>
  </si>
  <si>
    <t>Forecast 7</t>
  </si>
  <si>
    <t>Forecast 8</t>
  </si>
  <si>
    <t>Forecast 9</t>
  </si>
  <si>
    <t>Forecast 10</t>
  </si>
  <si>
    <t>Forecast 11</t>
  </si>
  <si>
    <t/>
  </si>
  <si>
    <t>¹Source: NBB December 2022 projections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</si>
</sst>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16" x14ac:knownFonts="1">
    <font>
      <sz val="11"/>
      <color theme="1"/>
      <name val="Calibri"/>
      <family val="2"/>
      <scheme val="minor"/>
    </font>
    <font>
      <b/>
      <sz val="11"/>
      <color theme="1"/>
      <name val="Calibri"/>
      <family val="2"/>
      <scheme val="minor"/>
    </font>
    <font>
      <sz val="11"/>
      <name val="Calibri"/>
      <family val="2"/>
      <scheme val="minor"/>
    </font>
    <font>
      <sz val="8"/>
      <name val="Arial"/>
      <family val="2"/>
    </font>
    <font>
      <b/>
      <sz val="9"/>
      <name val="Arial"/>
      <family val="2"/>
    </font>
    <font>
      <sz val="9"/>
      <name val="Arial"/>
      <family val="2"/>
    </font>
    <font>
      <sz val="10"/>
      <name val="Arial"/>
      <family val="2"/>
    </font>
    <font>
      <sz val="9"/>
      <color theme="1"/>
      <name val="Arial"/>
      <family val="2"/>
    </font>
    <font>
      <u/>
      <sz val="11"/>
      <color theme="10"/>
      <name val="Calibri"/>
      <family val="2"/>
      <scheme val="minor"/>
    </font>
    <font>
      <sz val="11"/>
      <color theme="1"/>
      <name val="Calibri"/>
      <family val="2"/>
      <scheme val="minor"/>
    </font>
    <font>
      <b/>
      <sz val="11"/>
      <color theme="0" tint="-0.34998626667073579"/>
      <name val="Calibri"/>
      <family val="2"/>
      <scheme val="minor"/>
    </font>
    <font>
      <sz val="11"/>
      <color theme="0" tint="-0.34998626667073579"/>
      <name val="Calibri"/>
      <family val="2"/>
      <scheme val="minor"/>
    </font>
    <font>
      <b/>
      <sz val="11"/>
      <name val="Calibri"/>
      <family val="2"/>
      <scheme val="minor"/>
    </font>
    <font>
      <sz val="10"/>
      <name val="Times New Roman"/>
      <family val="1"/>
    </font>
    <font>
      <sz val="11"/>
      <color indexed="8"/>
      <name val="Calibri"/>
      <family val="2"/>
      <scheme val="minor"/>
    </font>
    <font>
      <sz val="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dotted">
        <color indexed="64"/>
      </right>
      <top style="thin">
        <color indexed="64"/>
      </top>
      <bottom/>
      <diagonal/>
    </border>
  </borders>
  <cellStyleXfs count="13">
    <xf numFmtId="0" fontId="0" fillId="0" borderId="0"/>
    <xf numFmtId="0" fontId="3" fillId="0" borderId="0"/>
    <xf numFmtId="0" fontId="6" fillId="0" borderId="0"/>
    <xf numFmtId="0" fontId="6" fillId="0" borderId="0"/>
    <xf numFmtId="0" fontId="6" fillId="0" borderId="0"/>
    <xf numFmtId="0" fontId="8" fillId="0" borderId="0" applyNumberForma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0" fontId="6" fillId="0" borderId="0"/>
    <xf numFmtId="0" fontId="13" fillId="0" borderId="0"/>
    <xf numFmtId="0" fontId="14" fillId="0" borderId="0"/>
    <xf numFmtId="9" fontId="6" fillId="0" borderId="0" applyFont="0" applyFill="0" applyBorder="0" applyAlignment="0" applyProtection="0"/>
    <xf numFmtId="0" fontId="6" fillId="0" borderId="0"/>
  </cellStyleXfs>
  <cellXfs count="307">
    <xf numFmtId="0" fontId="0" fillId="0" borderId="0" xfId="0"/>
    <xf numFmtId="0" fontId="1" fillId="0" borderId="0" xfId="0" applyFont="1"/>
    <xf numFmtId="0" fontId="0" fillId="0" borderId="0" xfId="0" applyFont="1"/>
    <xf numFmtId="0" fontId="0" fillId="0" borderId="1" xfId="0" applyFont="1" applyBorder="1"/>
    <xf numFmtId="0" fontId="0" fillId="0" borderId="4" xfId="0" applyFont="1" applyBorder="1"/>
    <xf numFmtId="0" fontId="1" fillId="0" borderId="6" xfId="0" applyFont="1" applyBorder="1" applyAlignment="1">
      <alignment horizontal="center"/>
    </xf>
    <xf numFmtId="0" fontId="1" fillId="0" borderId="7" xfId="0" applyFont="1" applyBorder="1" applyAlignment="1">
      <alignment horizontal="center"/>
    </xf>
    <xf numFmtId="0" fontId="0" fillId="0" borderId="0" xfId="0" applyFont="1" applyBorder="1"/>
    <xf numFmtId="0" fontId="0" fillId="0" borderId="8" xfId="0" applyFont="1" applyBorder="1"/>
    <xf numFmtId="0" fontId="1" fillId="0" borderId="4" xfId="0" applyFont="1" applyBorder="1"/>
    <xf numFmtId="0" fontId="2" fillId="0" borderId="4" xfId="0" applyFont="1" applyFill="1" applyBorder="1" applyAlignment="1">
      <alignment horizontal="left"/>
    </xf>
    <xf numFmtId="0" fontId="2" fillId="0" borderId="5" xfId="0" applyFont="1" applyFill="1" applyBorder="1" applyAlignment="1">
      <alignment horizontal="left"/>
    </xf>
    <xf numFmtId="0" fontId="1" fillId="0" borderId="0" xfId="0" applyFont="1" applyBorder="1" applyAlignment="1">
      <alignment horizontal="center"/>
    </xf>
    <xf numFmtId="0" fontId="1" fillId="0" borderId="10" xfId="0" applyFont="1" applyBorder="1" applyAlignment="1">
      <alignment horizontal="center"/>
    </xf>
    <xf numFmtId="0" fontId="0" fillId="0" borderId="10" xfId="0" applyFont="1" applyBorder="1"/>
    <xf numFmtId="0" fontId="0" fillId="0" borderId="11" xfId="0" applyFont="1" applyBorder="1"/>
    <xf numFmtId="0" fontId="1" fillId="0" borderId="9" xfId="0" applyFont="1" applyBorder="1" applyAlignment="1">
      <alignment horizontal="center"/>
    </xf>
    <xf numFmtId="0" fontId="1" fillId="0" borderId="13" xfId="0" applyFont="1" applyBorder="1" applyAlignment="1">
      <alignment horizontal="center"/>
    </xf>
    <xf numFmtId="0" fontId="1" fillId="0" borderId="1" xfId="0" applyFont="1" applyBorder="1"/>
    <xf numFmtId="0" fontId="1" fillId="0" borderId="0" xfId="0" applyFont="1" applyBorder="1"/>
    <xf numFmtId="0" fontId="2" fillId="0" borderId="0" xfId="0" applyFont="1" applyFill="1" applyBorder="1" applyAlignment="1">
      <alignment horizontal="left"/>
    </xf>
    <xf numFmtId="0" fontId="1" fillId="0" borderId="0" xfId="0" applyFont="1" applyAlignment="1">
      <alignment horizontal="center" vertical="top" wrapText="1"/>
    </xf>
    <xf numFmtId="0" fontId="1" fillId="0" borderId="0" xfId="0" applyFont="1" applyAlignment="1">
      <alignment vertical="top" wrapText="1"/>
    </xf>
    <xf numFmtId="0" fontId="2" fillId="0" borderId="2" xfId="0" applyFont="1" applyFill="1" applyBorder="1" applyAlignment="1">
      <alignment horizontal="left"/>
    </xf>
    <xf numFmtId="0" fontId="1" fillId="2" borderId="1" xfId="0" applyFont="1" applyFill="1" applyBorder="1" applyAlignment="1">
      <alignment horizontal="center"/>
    </xf>
    <xf numFmtId="0" fontId="1" fillId="2" borderId="0" xfId="0" applyFont="1" applyFill="1"/>
    <xf numFmtId="0" fontId="4" fillId="0" borderId="14" xfId="1" applyFont="1" applyBorder="1" applyAlignment="1">
      <alignment vertical="top"/>
    </xf>
    <xf numFmtId="2" fontId="5" fillId="0" borderId="14" xfId="1" applyNumberFormat="1" applyFont="1" applyFill="1" applyBorder="1" applyAlignment="1">
      <alignment horizontal="center" vertical="center" textRotation="90" wrapText="1"/>
    </xf>
    <xf numFmtId="0" fontId="5" fillId="0" borderId="15" xfId="1" applyFont="1" applyFill="1" applyBorder="1" applyAlignment="1">
      <alignment horizontal="center" vertical="center" textRotation="90" wrapText="1"/>
    </xf>
    <xf numFmtId="0" fontId="5" fillId="0" borderId="16" xfId="1" applyFont="1" applyFill="1" applyBorder="1" applyAlignment="1">
      <alignment horizontal="center" vertical="center" textRotation="90" wrapText="1"/>
    </xf>
    <xf numFmtId="0" fontId="5" fillId="0" borderId="17" xfId="1" applyFont="1" applyFill="1" applyBorder="1" applyAlignment="1">
      <alignment horizontal="center" vertical="center" textRotation="90" wrapText="1"/>
    </xf>
    <xf numFmtId="0" fontId="5" fillId="0" borderId="0" xfId="1" applyFont="1" applyAlignment="1">
      <alignment horizontal="center"/>
    </xf>
    <xf numFmtId="0" fontId="4" fillId="0" borderId="18" xfId="1" applyFont="1" applyBorder="1"/>
    <xf numFmtId="2" fontId="7" fillId="0" borderId="18" xfId="1" applyNumberFormat="1" applyFont="1" applyFill="1" applyBorder="1" applyAlignment="1">
      <alignment horizontal="center"/>
    </xf>
    <xf numFmtId="2" fontId="4" fillId="0" borderId="18" xfId="1" applyNumberFormat="1" applyFont="1" applyBorder="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2" fontId="5" fillId="0" borderId="8" xfId="1" applyNumberFormat="1" applyFont="1" applyFill="1" applyBorder="1" applyAlignment="1">
      <alignment horizontal="center"/>
    </xf>
    <xf numFmtId="2" fontId="5" fillId="0" borderId="4" xfId="1" applyNumberFormat="1" applyFont="1" applyFill="1" applyBorder="1" applyAlignment="1">
      <alignment horizontal="center"/>
    </xf>
    <xf numFmtId="2" fontId="7" fillId="0" borderId="18" xfId="1" applyNumberFormat="1" applyFont="1" applyFill="1" applyBorder="1"/>
    <xf numFmtId="2" fontId="5" fillId="0" borderId="18" xfId="1" applyNumberFormat="1" applyFont="1" applyBorder="1" applyAlignment="1">
      <alignment horizontal="center"/>
    </xf>
    <xf numFmtId="2" fontId="5" fillId="0" borderId="19" xfId="1" applyNumberFormat="1" applyFont="1" applyBorder="1" applyAlignment="1">
      <alignment horizontal="center"/>
    </xf>
    <xf numFmtId="2" fontId="5" fillId="0" borderId="20" xfId="1" applyNumberFormat="1" applyFont="1" applyBorder="1" applyAlignment="1">
      <alignment horizontal="center"/>
    </xf>
    <xf numFmtId="2" fontId="5" fillId="0" borderId="0" xfId="1" applyNumberFormat="1" applyFont="1" applyBorder="1" applyAlignment="1">
      <alignment horizontal="center"/>
    </xf>
    <xf numFmtId="2" fontId="7" fillId="0" borderId="21" xfId="1" applyNumberFormat="1" applyFont="1" applyFill="1" applyBorder="1"/>
    <xf numFmtId="2" fontId="5" fillId="0" borderId="21" xfId="1" applyNumberFormat="1" applyFont="1" applyBorder="1" applyAlignment="1">
      <alignment horizontal="center"/>
    </xf>
    <xf numFmtId="2" fontId="5" fillId="0" borderId="22" xfId="1" applyNumberFormat="1" applyFont="1" applyBorder="1" applyAlignment="1">
      <alignment horizontal="center"/>
    </xf>
    <xf numFmtId="2" fontId="5" fillId="0" borderId="23" xfId="1" applyNumberFormat="1" applyFont="1" applyBorder="1" applyAlignment="1">
      <alignment horizontal="center"/>
    </xf>
    <xf numFmtId="2" fontId="5" fillId="0" borderId="5" xfId="1" applyNumberFormat="1" applyFont="1" applyFill="1" applyBorder="1" applyAlignment="1">
      <alignment horizontal="center"/>
    </xf>
    <xf numFmtId="0" fontId="4" fillId="0" borderId="24" xfId="1" applyFont="1" applyBorder="1"/>
    <xf numFmtId="2" fontId="7" fillId="0" borderId="24" xfId="1" applyNumberFormat="1" applyFont="1" applyFill="1" applyBorder="1"/>
    <xf numFmtId="2" fontId="5" fillId="0" borderId="24" xfId="1" applyNumberFormat="1" applyFont="1" applyBorder="1" applyAlignment="1">
      <alignment horizontal="center"/>
    </xf>
    <xf numFmtId="165" fontId="5" fillId="0" borderId="25" xfId="1" applyNumberFormat="1" applyFont="1" applyBorder="1" applyAlignment="1">
      <alignment horizontal="center"/>
    </xf>
    <xf numFmtId="165" fontId="5" fillId="0" borderId="26" xfId="1" applyNumberFormat="1" applyFont="1" applyBorder="1" applyAlignment="1">
      <alignment horizontal="center"/>
    </xf>
    <xf numFmtId="165" fontId="5" fillId="0" borderId="1" xfId="1" applyNumberFormat="1" applyFont="1" applyFill="1" applyBorder="1" applyAlignment="1">
      <alignment horizontal="center"/>
    </xf>
    <xf numFmtId="165" fontId="5" fillId="0" borderId="19" xfId="1" applyNumberFormat="1" applyFont="1" applyBorder="1" applyAlignment="1">
      <alignment horizontal="center"/>
    </xf>
    <xf numFmtId="165" fontId="5" fillId="0" borderId="20" xfId="1" applyNumberFormat="1" applyFont="1" applyBorder="1" applyAlignment="1">
      <alignment horizontal="center"/>
    </xf>
    <xf numFmtId="165" fontId="5" fillId="0" borderId="0" xfId="1" applyNumberFormat="1" applyFont="1" applyBorder="1" applyAlignment="1">
      <alignment horizontal="center"/>
    </xf>
    <xf numFmtId="165" fontId="5" fillId="0" borderId="4" xfId="1" applyNumberFormat="1" applyFont="1" applyFill="1" applyBorder="1" applyAlignment="1">
      <alignment horizontal="center"/>
    </xf>
    <xf numFmtId="2" fontId="5" fillId="0" borderId="0" xfId="1" applyNumberFormat="1" applyFont="1" applyFill="1" applyBorder="1" applyAlignment="1">
      <alignment horizontal="center"/>
    </xf>
    <xf numFmtId="2" fontId="5" fillId="0" borderId="25" xfId="1" applyNumberFormat="1" applyFont="1" applyBorder="1" applyAlignment="1">
      <alignment horizontal="center"/>
    </xf>
    <xf numFmtId="2" fontId="5" fillId="0" borderId="26" xfId="1" applyNumberFormat="1" applyFont="1" applyBorder="1" applyAlignment="1">
      <alignment horizontal="center"/>
    </xf>
    <xf numFmtId="2" fontId="5" fillId="0" borderId="3" xfId="1" applyNumberFormat="1" applyFont="1" applyFill="1" applyBorder="1" applyAlignment="1">
      <alignment horizontal="center"/>
    </xf>
    <xf numFmtId="2" fontId="5" fillId="0" borderId="1" xfId="1" applyNumberFormat="1" applyFont="1" applyFill="1" applyBorder="1" applyAlignment="1">
      <alignment horizontal="center"/>
    </xf>
    <xf numFmtId="17" fontId="7" fillId="0" borderId="18" xfId="1" applyNumberFormat="1" applyFont="1" applyFill="1" applyBorder="1"/>
    <xf numFmtId="17" fontId="7" fillId="0" borderId="21" xfId="1" applyNumberFormat="1" applyFont="1" applyFill="1" applyBorder="1"/>
    <xf numFmtId="0" fontId="7" fillId="0" borderId="28" xfId="1" applyFont="1" applyFill="1" applyBorder="1"/>
    <xf numFmtId="2" fontId="7" fillId="0" borderId="29" xfId="1" applyNumberFormat="1" applyFont="1" applyFill="1" applyBorder="1" applyAlignment="1">
      <alignment horizontal="center"/>
    </xf>
    <xf numFmtId="17" fontId="7" fillId="0" borderId="29" xfId="1" applyNumberFormat="1" applyFont="1" applyFill="1" applyBorder="1"/>
    <xf numFmtId="17" fontId="7" fillId="0" borderId="30" xfId="1" applyNumberFormat="1" applyFont="1" applyFill="1" applyBorder="1"/>
    <xf numFmtId="2" fontId="5" fillId="0" borderId="18" xfId="1" applyNumberFormat="1" applyFont="1" applyFill="1" applyBorder="1"/>
    <xf numFmtId="2" fontId="5" fillId="0" borderId="0" xfId="1" applyNumberFormat="1" applyFont="1" applyAlignment="1">
      <alignment horizontal="center"/>
    </xf>
    <xf numFmtId="2" fontId="5" fillId="0" borderId="32" xfId="1" applyNumberFormat="1" applyFont="1" applyFill="1" applyBorder="1" applyAlignment="1">
      <alignment horizontal="center"/>
    </xf>
    <xf numFmtId="17" fontId="5" fillId="0" borderId="0" xfId="1" applyNumberFormat="1" applyFont="1" applyBorder="1"/>
    <xf numFmtId="2" fontId="5" fillId="0" borderId="0" xfId="1" applyNumberFormat="1" applyFont="1" applyFill="1" applyBorder="1"/>
    <xf numFmtId="165" fontId="5" fillId="0" borderId="0" xfId="1" applyNumberFormat="1" applyFont="1" applyFill="1" applyBorder="1" applyAlignment="1">
      <alignment horizontal="center" wrapText="1"/>
    </xf>
    <xf numFmtId="165" fontId="5" fillId="0" borderId="0" xfId="1" applyNumberFormat="1" applyFont="1" applyAlignment="1">
      <alignment horizontal="center"/>
    </xf>
    <xf numFmtId="0" fontId="5" fillId="0" borderId="0" xfId="1" applyFont="1"/>
    <xf numFmtId="0" fontId="5" fillId="0" borderId="0" xfId="1" applyFont="1" applyFill="1"/>
    <xf numFmtId="0" fontId="1" fillId="0" borderId="27" xfId="0" applyFont="1" applyBorder="1" applyAlignment="1">
      <alignment horizontal="center" vertical="top" wrapText="1"/>
    </xf>
    <xf numFmtId="0" fontId="1" fillId="0" borderId="10" xfId="0" applyFont="1" applyBorder="1"/>
    <xf numFmtId="0" fontId="1" fillId="0" borderId="27" xfId="0" applyFont="1" applyBorder="1" applyAlignment="1">
      <alignment horizontal="center"/>
    </xf>
    <xf numFmtId="0" fontId="0" fillId="0" borderId="10" xfId="0" applyBorder="1"/>
    <xf numFmtId="0" fontId="0" fillId="0" borderId="27" xfId="0" applyBorder="1"/>
    <xf numFmtId="165" fontId="0" fillId="0" borderId="10" xfId="0" applyNumberFormat="1" applyFont="1" applyBorder="1"/>
    <xf numFmtId="165" fontId="0" fillId="0" borderId="10" xfId="0" applyNumberFormat="1" applyFont="1" applyFill="1" applyBorder="1"/>
    <xf numFmtId="165" fontId="0" fillId="0" borderId="9" xfId="0" applyNumberFormat="1" applyFont="1" applyBorder="1"/>
    <xf numFmtId="2" fontId="1" fillId="0" borderId="10" xfId="0" applyNumberFormat="1" applyFont="1" applyBorder="1"/>
    <xf numFmtId="165" fontId="0" fillId="0" borderId="0" xfId="0" applyNumberFormat="1" applyFont="1" applyBorder="1"/>
    <xf numFmtId="165" fontId="0" fillId="0" borderId="8" xfId="0" applyNumberFormat="1" applyFont="1" applyBorder="1"/>
    <xf numFmtId="165" fontId="0" fillId="0" borderId="7" xfId="0" applyNumberFormat="1" applyFont="1" applyBorder="1"/>
    <xf numFmtId="165" fontId="0" fillId="0" borderId="11" xfId="0" applyNumberFormat="1" applyFont="1" applyBorder="1"/>
    <xf numFmtId="165" fontId="0" fillId="0" borderId="5" xfId="0" applyNumberFormat="1" applyFont="1" applyBorder="1"/>
    <xf numFmtId="165" fontId="0" fillId="0" borderId="12" xfId="0" applyNumberFormat="1" applyFont="1" applyBorder="1"/>
    <xf numFmtId="165" fontId="0" fillId="0" borderId="13" xfId="0" applyNumberFormat="1" applyFont="1" applyBorder="1"/>
    <xf numFmtId="165" fontId="0" fillId="0" borderId="6" xfId="0" applyNumberFormat="1" applyFont="1" applyBorder="1"/>
    <xf numFmtId="165" fontId="0" fillId="0" borderId="0" xfId="0" applyNumberFormat="1"/>
    <xf numFmtId="165" fontId="1" fillId="0" borderId="10" xfId="0" applyNumberFormat="1" applyFont="1" applyBorder="1"/>
    <xf numFmtId="165" fontId="1" fillId="0" borderId="0" xfId="0" applyNumberFormat="1" applyFont="1" applyBorder="1"/>
    <xf numFmtId="165" fontId="2" fillId="0" borderId="0" xfId="0" applyNumberFormat="1" applyFont="1" applyFill="1" applyBorder="1" applyAlignment="1">
      <alignment horizontal="left"/>
    </xf>
    <xf numFmtId="165" fontId="1" fillId="0" borderId="27" xfId="0" applyNumberFormat="1" applyFont="1" applyBorder="1"/>
    <xf numFmtId="165" fontId="0" fillId="0" borderId="27" xfId="0" applyNumberFormat="1" applyBorder="1"/>
    <xf numFmtId="165" fontId="0" fillId="0" borderId="2" xfId="0" applyNumberFormat="1" applyBorder="1"/>
    <xf numFmtId="165" fontId="0" fillId="0" borderId="0" xfId="0" applyNumberFormat="1" applyBorder="1"/>
    <xf numFmtId="165" fontId="0" fillId="0" borderId="6" xfId="0" applyNumberFormat="1" applyBorder="1"/>
    <xf numFmtId="165" fontId="1" fillId="0" borderId="0" xfId="0" applyNumberFormat="1" applyFont="1"/>
    <xf numFmtId="165" fontId="1" fillId="0" borderId="27" xfId="0" applyNumberFormat="1" applyFont="1" applyBorder="1" applyAlignment="1">
      <alignment horizontal="center"/>
    </xf>
    <xf numFmtId="165" fontId="1" fillId="0" borderId="0" xfId="0" applyNumberFormat="1" applyFont="1" applyBorder="1" applyAlignment="1">
      <alignment horizontal="center"/>
    </xf>
    <xf numFmtId="165" fontId="2" fillId="0" borderId="6" xfId="0" applyNumberFormat="1" applyFont="1" applyFill="1" applyBorder="1" applyAlignment="1">
      <alignment horizontal="left"/>
    </xf>
    <xf numFmtId="2" fontId="5" fillId="0" borderId="35" xfId="1" applyNumberFormat="1" applyFont="1" applyFill="1" applyBorder="1" applyAlignment="1">
      <alignment horizontal="center"/>
    </xf>
    <xf numFmtId="165" fontId="0" fillId="0" borderId="0" xfId="0" applyNumberFormat="1" applyAlignment="1">
      <alignment horizontal="right"/>
    </xf>
    <xf numFmtId="165" fontId="0" fillId="0" borderId="27" xfId="0" applyNumberFormat="1" applyBorder="1" applyAlignment="1">
      <alignment horizontal="right"/>
    </xf>
    <xf numFmtId="165" fontId="0" fillId="0" borderId="10" xfId="0" applyNumberFormat="1" applyBorder="1" applyAlignment="1">
      <alignment horizontal="right"/>
    </xf>
    <xf numFmtId="165" fontId="0" fillId="0" borderId="9" xfId="0" applyNumberFormat="1" applyBorder="1" applyAlignment="1">
      <alignment horizontal="right"/>
    </xf>
    <xf numFmtId="165" fontId="0" fillId="0" borderId="10" xfId="0" applyNumberFormat="1" applyBorder="1"/>
    <xf numFmtId="165" fontId="0" fillId="0" borderId="9" xfId="0" applyNumberFormat="1" applyBorder="1"/>
    <xf numFmtId="2" fontId="5" fillId="0" borderId="10" xfId="1" applyNumberFormat="1" applyFont="1" applyFill="1" applyBorder="1" applyAlignment="1">
      <alignment horizontal="center"/>
    </xf>
    <xf numFmtId="2" fontId="5" fillId="0" borderId="9" xfId="1" applyNumberFormat="1" applyFont="1" applyFill="1" applyBorder="1" applyAlignment="1">
      <alignment horizontal="center"/>
    </xf>
    <xf numFmtId="165" fontId="5" fillId="0" borderId="27" xfId="1" applyNumberFormat="1" applyFont="1" applyFill="1" applyBorder="1" applyAlignment="1">
      <alignment horizontal="center"/>
    </xf>
    <xf numFmtId="165" fontId="5" fillId="0" borderId="10" xfId="1" applyNumberFormat="1" applyFont="1" applyFill="1" applyBorder="1" applyAlignment="1">
      <alignment horizontal="center"/>
    </xf>
    <xf numFmtId="2" fontId="5" fillId="0" borderId="27" xfId="1" applyNumberFormat="1" applyFont="1" applyFill="1" applyBorder="1" applyAlignment="1">
      <alignment horizontal="center"/>
    </xf>
    <xf numFmtId="2" fontId="5" fillId="0" borderId="31" xfId="1" applyNumberFormat="1" applyFont="1" applyFill="1" applyBorder="1" applyAlignment="1">
      <alignment horizontal="center"/>
    </xf>
    <xf numFmtId="0" fontId="0" fillId="0" borderId="8" xfId="0" applyBorder="1"/>
    <xf numFmtId="165" fontId="0" fillId="0" borderId="0" xfId="0" applyNumberFormat="1" applyFont="1" applyBorder="1"/>
    <xf numFmtId="17" fontId="5" fillId="0" borderId="18" xfId="1" applyNumberFormat="1" applyFont="1" applyBorder="1" applyAlignment="1">
      <alignment horizontal="right"/>
    </xf>
    <xf numFmtId="0" fontId="0" fillId="0" borderId="10" xfId="0" applyFont="1" applyFill="1" applyBorder="1"/>
    <xf numFmtId="2" fontId="7" fillId="0" borderId="0" xfId="0" applyNumberFormat="1" applyFont="1" applyBorder="1" applyAlignment="1">
      <alignment horizontal="center"/>
    </xf>
    <xf numFmtId="0" fontId="0" fillId="0" borderId="9" xfId="0" applyBorder="1"/>
    <xf numFmtId="17" fontId="5" fillId="0" borderId="21" xfId="1" applyNumberFormat="1" applyFont="1" applyBorder="1" applyAlignment="1">
      <alignment horizontal="right"/>
    </xf>
    <xf numFmtId="165" fontId="0" fillId="0" borderId="8" xfId="0" applyNumberFormat="1" applyBorder="1"/>
    <xf numFmtId="165" fontId="0" fillId="0" borderId="3" xfId="0" applyNumberFormat="1" applyBorder="1"/>
    <xf numFmtId="2" fontId="5" fillId="0" borderId="10" xfId="1" applyNumberFormat="1" applyFont="1" applyFill="1" applyBorder="1" applyAlignment="1">
      <alignment horizontal="center"/>
    </xf>
    <xf numFmtId="2" fontId="5" fillId="0" borderId="9" xfId="1" applyNumberFormat="1" applyFont="1" applyFill="1" applyBorder="1" applyAlignment="1">
      <alignment horizontal="center"/>
    </xf>
    <xf numFmtId="165" fontId="5" fillId="0" borderId="27" xfId="1" applyNumberFormat="1" applyFont="1" applyFill="1" applyBorder="1" applyAlignment="1">
      <alignment horizontal="center"/>
    </xf>
    <xf numFmtId="165" fontId="5" fillId="0" borderId="10" xfId="1" applyNumberFormat="1" applyFont="1" applyFill="1" applyBorder="1" applyAlignment="1">
      <alignment horizontal="center"/>
    </xf>
    <xf numFmtId="2" fontId="5" fillId="0" borderId="27" xfId="1" applyNumberFormat="1" applyFont="1" applyFill="1" applyBorder="1" applyAlignment="1">
      <alignment horizontal="center"/>
    </xf>
    <xf numFmtId="2" fontId="5" fillId="0" borderId="31" xfId="1" applyNumberFormat="1" applyFont="1" applyFill="1" applyBorder="1" applyAlignment="1">
      <alignment horizontal="center"/>
    </xf>
    <xf numFmtId="0" fontId="7" fillId="0" borderId="8" xfId="0" applyFont="1" applyBorder="1" applyAlignment="1">
      <alignment horizontal="center"/>
    </xf>
    <xf numFmtId="2" fontId="7" fillId="0" borderId="10" xfId="0" applyNumberFormat="1" applyFont="1" applyBorder="1" applyAlignment="1">
      <alignment horizontal="center"/>
    </xf>
    <xf numFmtId="0" fontId="0" fillId="0" borderId="0" xfId="0" applyFill="1"/>
    <xf numFmtId="165" fontId="2" fillId="0" borderId="10" xfId="0" applyNumberFormat="1" applyFont="1" applyFill="1" applyBorder="1"/>
    <xf numFmtId="0" fontId="2" fillId="0" borderId="0" xfId="0" applyFont="1" applyFill="1"/>
    <xf numFmtId="2" fontId="7" fillId="0" borderId="9" xfId="0" applyNumberFormat="1" applyFont="1" applyBorder="1" applyAlignment="1">
      <alignment horizontal="center"/>
    </xf>
    <xf numFmtId="2" fontId="5" fillId="0" borderId="7" xfId="1" applyNumberFormat="1" applyFont="1" applyFill="1" applyBorder="1" applyAlignment="1">
      <alignment horizontal="center"/>
    </xf>
    <xf numFmtId="0" fontId="10" fillId="0" borderId="0" xfId="0" applyFont="1" applyAlignment="1">
      <alignment vertical="top" wrapText="1"/>
    </xf>
    <xf numFmtId="0" fontId="11" fillId="0" borderId="0" xfId="0" applyFont="1"/>
    <xf numFmtId="165" fontId="11" fillId="0" borderId="0" xfId="0" applyNumberFormat="1" applyFont="1"/>
    <xf numFmtId="165" fontId="11" fillId="0" borderId="0" xfId="0" applyNumberFormat="1" applyFont="1" applyFill="1"/>
    <xf numFmtId="0" fontId="0" fillId="0" borderId="8" xfId="0" applyFont="1" applyFill="1" applyBorder="1"/>
    <xf numFmtId="0" fontId="1" fillId="0" borderId="27" xfId="0" applyFont="1" applyFill="1" applyBorder="1" applyAlignment="1">
      <alignment horizontal="center" vertical="top" wrapText="1"/>
    </xf>
    <xf numFmtId="165" fontId="2" fillId="0" borderId="10" xfId="0" applyNumberFormat="1" applyFont="1" applyBorder="1"/>
    <xf numFmtId="165" fontId="2" fillId="0" borderId="9" xfId="0" applyNumberFormat="1" applyFont="1" applyBorder="1"/>
    <xf numFmtId="165" fontId="2" fillId="0" borderId="0" xfId="0" applyNumberFormat="1" applyFont="1"/>
    <xf numFmtId="165" fontId="2" fillId="0" borderId="27" xfId="0" applyNumberFormat="1" applyFont="1" applyBorder="1"/>
    <xf numFmtId="165" fontId="2" fillId="0" borderId="9" xfId="0" applyNumberFormat="1" applyFont="1" applyFill="1" applyBorder="1"/>
    <xf numFmtId="0" fontId="12" fillId="0" borderId="27" xfId="0" applyFont="1" applyFill="1" applyBorder="1" applyAlignment="1">
      <alignment horizontal="center" vertical="top" wrapText="1"/>
    </xf>
    <xf numFmtId="0" fontId="2" fillId="0" borderId="10" xfId="0" applyFont="1" applyFill="1" applyBorder="1"/>
    <xf numFmtId="0" fontId="2" fillId="0" borderId="27" xfId="0" applyFont="1" applyFill="1" applyBorder="1"/>
    <xf numFmtId="165" fontId="0" fillId="0" borderId="7" xfId="0" applyNumberFormat="1" applyBorder="1"/>
    <xf numFmtId="165" fontId="0" fillId="0" borderId="4" xfId="0" applyNumberFormat="1" applyBorder="1"/>
    <xf numFmtId="165" fontId="0" fillId="0" borderId="0" xfId="0" applyNumberFormat="1" applyFont="1" applyBorder="1"/>
    <xf numFmtId="165" fontId="0" fillId="0" borderId="8" xfId="0" applyNumberFormat="1" applyFont="1" applyBorder="1"/>
    <xf numFmtId="0" fontId="0" fillId="3" borderId="34" xfId="0" applyFont="1" applyFill="1" applyBorder="1"/>
    <xf numFmtId="0" fontId="1" fillId="3" borderId="0" xfId="0" applyFont="1" applyFill="1" applyBorder="1" applyAlignment="1">
      <alignment horizontal="center"/>
    </xf>
    <xf numFmtId="0" fontId="1" fillId="3" borderId="6" xfId="0" applyFont="1" applyFill="1" applyBorder="1" applyAlignment="1">
      <alignment horizontal="center"/>
    </xf>
    <xf numFmtId="0" fontId="0" fillId="3" borderId="0" xfId="0" applyFont="1" applyFill="1" applyBorder="1"/>
    <xf numFmtId="0" fontId="0" fillId="3" borderId="6" xfId="0" applyFont="1" applyFill="1" applyBorder="1"/>
    <xf numFmtId="0" fontId="0" fillId="0" borderId="3" xfId="0" applyBorder="1"/>
    <xf numFmtId="165" fontId="0" fillId="0" borderId="1" xfId="0" applyNumberFormat="1" applyBorder="1"/>
    <xf numFmtId="0" fontId="0" fillId="0" borderId="1" xfId="0" applyBorder="1" applyAlignment="1">
      <alignment horizontal="right"/>
    </xf>
    <xf numFmtId="0" fontId="0" fillId="0" borderId="4" xfId="0" applyBorder="1" applyAlignment="1">
      <alignment horizontal="right"/>
    </xf>
    <xf numFmtId="0" fontId="0" fillId="0" borderId="10" xfId="0" applyFont="1" applyBorder="1" applyAlignment="1">
      <alignment horizontal="right"/>
    </xf>
    <xf numFmtId="165" fontId="0" fillId="0" borderId="10" xfId="0" applyNumberFormat="1" applyFont="1" applyBorder="1" applyAlignment="1">
      <alignment horizontal="right"/>
    </xf>
    <xf numFmtId="0" fontId="0" fillId="0" borderId="9" xfId="0" applyFont="1" applyBorder="1" applyAlignment="1">
      <alignment horizontal="right"/>
    </xf>
    <xf numFmtId="0" fontId="0" fillId="0" borderId="7" xfId="0" applyFont="1" applyBorder="1" applyAlignment="1">
      <alignment horizontal="right"/>
    </xf>
    <xf numFmtId="0" fontId="0" fillId="0" borderId="8" xfId="0" applyFont="1" applyBorder="1" applyAlignment="1">
      <alignment horizontal="right"/>
    </xf>
    <xf numFmtId="17" fontId="5" fillId="0" borderId="0" xfId="1" applyNumberFormat="1" applyFont="1" applyBorder="1" applyAlignment="1">
      <alignment wrapText="1"/>
    </xf>
    <xf numFmtId="0" fontId="4" fillId="0" borderId="18" xfId="1" applyFont="1" applyBorder="1" applyAlignment="1">
      <alignment wrapText="1"/>
    </xf>
    <xf numFmtId="0" fontId="0" fillId="0" borderId="0" xfId="0" applyFont="1"/>
    <xf numFmtId="0" fontId="0" fillId="0" borderId="0" xfId="0"/>
    <xf numFmtId="0" fontId="0" fillId="0" borderId="0" xfId="0" applyFont="1" applyBorder="1"/>
    <xf numFmtId="0" fontId="0" fillId="0" borderId="6" xfId="0" applyFont="1" applyBorder="1"/>
    <xf numFmtId="0" fontId="0" fillId="0" borderId="8" xfId="0" applyFont="1" applyBorder="1"/>
    <xf numFmtId="0" fontId="0" fillId="0" borderId="7" xfId="0" applyFont="1" applyBorder="1"/>
    <xf numFmtId="165" fontId="2" fillId="0" borderId="27" xfId="0" applyNumberFormat="1" applyFont="1" applyFill="1" applyBorder="1"/>
    <xf numFmtId="0" fontId="0" fillId="0" borderId="2" xfId="0" applyBorder="1"/>
    <xf numFmtId="0" fontId="0" fillId="0" borderId="0" xfId="0" applyBorder="1"/>
    <xf numFmtId="165" fontId="0" fillId="0" borderId="10" xfId="0" applyNumberFormat="1" applyFont="1" applyBorder="1"/>
    <xf numFmtId="165" fontId="0" fillId="0" borderId="6" xfId="0" applyNumberFormat="1" applyFont="1" applyBorder="1"/>
    <xf numFmtId="165" fontId="0" fillId="0" borderId="7" xfId="0" applyNumberFormat="1" applyFont="1" applyBorder="1"/>
    <xf numFmtId="165" fontId="0" fillId="0" borderId="8" xfId="0" applyNumberFormat="1" applyFont="1" applyBorder="1"/>
    <xf numFmtId="0" fontId="0" fillId="0" borderId="8" xfId="0" applyFont="1" applyBorder="1"/>
    <xf numFmtId="0" fontId="0" fillId="0" borderId="7" xfId="0" applyFont="1" applyBorder="1"/>
    <xf numFmtId="0" fontId="0" fillId="0" borderId="0" xfId="0" applyFont="1" applyBorder="1"/>
    <xf numFmtId="165" fontId="0" fillId="0" borderId="0" xfId="0" applyNumberFormat="1" applyFont="1" applyBorder="1"/>
    <xf numFmtId="0" fontId="0" fillId="0" borderId="10" xfId="0" applyFont="1" applyBorder="1"/>
    <xf numFmtId="0" fontId="0" fillId="0" borderId="8" xfId="0" applyBorder="1"/>
    <xf numFmtId="165" fontId="2" fillId="0" borderId="0" xfId="0" applyNumberFormat="1" applyFont="1" applyFill="1"/>
    <xf numFmtId="0" fontId="0" fillId="0" borderId="0" xfId="0"/>
    <xf numFmtId="0" fontId="0" fillId="0" borderId="0" xfId="0" applyFont="1" applyBorder="1"/>
    <xf numFmtId="0" fontId="0" fillId="0" borderId="0" xfId="0"/>
    <xf numFmtId="0" fontId="0" fillId="0" borderId="8" xfId="0" applyFont="1" applyBorder="1"/>
    <xf numFmtId="165" fontId="0" fillId="0" borderId="10" xfId="0" applyNumberFormat="1" applyFont="1" applyBorder="1"/>
    <xf numFmtId="0" fontId="0" fillId="0" borderId="10" xfId="0" applyFont="1" applyBorder="1"/>
    <xf numFmtId="0" fontId="0" fillId="0" borderId="9" xfId="0" applyFont="1" applyBorder="1"/>
    <xf numFmtId="165" fontId="0" fillId="0" borderId="6" xfId="0" applyNumberFormat="1" applyFont="1" applyBorder="1"/>
    <xf numFmtId="165" fontId="0" fillId="0" borderId="0" xfId="0" applyNumberFormat="1" applyFont="1" applyBorder="1"/>
    <xf numFmtId="165" fontId="0" fillId="0" borderId="8" xfId="0" applyNumberFormat="1" applyFont="1" applyBorder="1"/>
    <xf numFmtId="165" fontId="0" fillId="0" borderId="7" xfId="0" applyNumberFormat="1" applyFont="1" applyBorder="1"/>
    <xf numFmtId="0" fontId="0" fillId="0" borderId="0" xfId="0" applyFont="1" applyBorder="1"/>
    <xf numFmtId="0" fontId="0" fillId="0" borderId="8" xfId="0" applyFont="1" applyBorder="1"/>
    <xf numFmtId="0" fontId="0" fillId="0" borderId="7" xfId="0" applyFont="1" applyBorder="1"/>
    <xf numFmtId="2" fontId="7" fillId="0" borderId="4" xfId="0" applyNumberFormat="1" applyFont="1" applyBorder="1" applyAlignment="1">
      <alignment horizontal="center"/>
    </xf>
    <xf numFmtId="2" fontId="5" fillId="0" borderId="21" xfId="1" applyNumberFormat="1" applyFont="1" applyFill="1" applyBorder="1"/>
    <xf numFmtId="0" fontId="0" fillId="0" borderId="36" xfId="0" applyFont="1" applyBorder="1"/>
    <xf numFmtId="0" fontId="0" fillId="0" borderId="36" xfId="0" applyBorder="1"/>
    <xf numFmtId="0" fontId="0" fillId="0" borderId="11" xfId="0" applyBorder="1"/>
    <xf numFmtId="2" fontId="0" fillId="0" borderId="0" xfId="0" applyNumberFormat="1"/>
    <xf numFmtId="2" fontId="0" fillId="0" borderId="6" xfId="0" applyNumberFormat="1" applyBorder="1"/>
    <xf numFmtId="2" fontId="0" fillId="0" borderId="8" xfId="0" applyNumberFormat="1" applyBorder="1"/>
    <xf numFmtId="2" fontId="0" fillId="0" borderId="7" xfId="0" applyNumberFormat="1" applyBorder="1"/>
    <xf numFmtId="2" fontId="0" fillId="0" borderId="10" xfId="0" applyNumberFormat="1" applyBorder="1"/>
    <xf numFmtId="2" fontId="0" fillId="0" borderId="9" xfId="0" applyNumberFormat="1" applyBorder="1"/>
    <xf numFmtId="0" fontId="0" fillId="0" borderId="10" xfId="0" applyFont="1" applyBorder="1"/>
    <xf numFmtId="0" fontId="0" fillId="0" borderId="0" xfId="0" applyFont="1" applyBorder="1"/>
    <xf numFmtId="0" fontId="0" fillId="0" borderId="6" xfId="0" applyFont="1" applyBorder="1"/>
    <xf numFmtId="0" fontId="0" fillId="0" borderId="0" xfId="0" applyFont="1" applyFill="1" applyBorder="1"/>
    <xf numFmtId="165" fontId="0" fillId="0" borderId="0" xfId="0" applyNumberFormat="1" applyFont="1" applyFill="1" applyBorder="1"/>
    <xf numFmtId="0" fontId="0" fillId="0" borderId="0" xfId="0" applyFont="1" applyBorder="1"/>
    <xf numFmtId="0" fontId="0" fillId="0" borderId="6" xfId="0" applyFont="1" applyBorder="1"/>
    <xf numFmtId="0" fontId="0" fillId="0" borderId="0" xfId="0" applyFont="1" applyFill="1" applyBorder="1"/>
    <xf numFmtId="165" fontId="0" fillId="0" borderId="0" xfId="0" applyNumberFormat="1" applyFont="1" applyFill="1" applyBorder="1"/>
    <xf numFmtId="0" fontId="0" fillId="0" borderId="0" xfId="0" applyFont="1" applyBorder="1"/>
    <xf numFmtId="0" fontId="0" fillId="0" borderId="6" xfId="0" applyFont="1" applyBorder="1"/>
    <xf numFmtId="0" fontId="0" fillId="0" borderId="0" xfId="0" applyFont="1" applyFill="1" applyBorder="1"/>
    <xf numFmtId="165" fontId="0" fillId="0" borderId="0" xfId="0" applyNumberFormat="1" applyFont="1" applyFill="1" applyBorder="1"/>
    <xf numFmtId="0" fontId="0" fillId="0" borderId="8" xfId="0" applyFont="1" applyBorder="1"/>
    <xf numFmtId="0" fontId="0" fillId="0" borderId="7" xfId="0" applyFont="1" applyBorder="1"/>
    <xf numFmtId="0" fontId="0" fillId="0" borderId="0" xfId="0" applyFont="1" applyBorder="1"/>
    <xf numFmtId="0" fontId="0" fillId="0" borderId="6" xfId="0" applyFont="1" applyBorder="1"/>
    <xf numFmtId="0" fontId="0" fillId="0" borderId="10" xfId="0" applyFont="1" applyBorder="1"/>
    <xf numFmtId="0" fontId="0" fillId="0" borderId="9" xfId="0" applyFont="1" applyBorder="1"/>
    <xf numFmtId="0" fontId="0" fillId="0" borderId="0" xfId="0"/>
    <xf numFmtId="0" fontId="0" fillId="0" borderId="10" xfId="0" applyFont="1" applyBorder="1"/>
    <xf numFmtId="165" fontId="0" fillId="0" borderId="8" xfId="0" applyNumberFormat="1" applyFont="1" applyBorder="1" applyAlignment="1">
      <alignment horizontal="right"/>
    </xf>
    <xf numFmtId="0" fontId="0" fillId="0" borderId="0" xfId="0" applyFont="1" applyBorder="1"/>
    <xf numFmtId="0" fontId="0" fillId="0" borderId="6" xfId="0" applyFont="1" applyBorder="1"/>
    <xf numFmtId="0" fontId="0" fillId="0" borderId="0" xfId="0" applyFont="1" applyFill="1" applyBorder="1"/>
    <xf numFmtId="0" fontId="0" fillId="0" borderId="0" xfId="0" applyFont="1" applyBorder="1"/>
    <xf numFmtId="0" fontId="0" fillId="0" borderId="6" xfId="0" applyFont="1" applyBorder="1"/>
    <xf numFmtId="0" fontId="0" fillId="0" borderId="0" xfId="0" applyFont="1" applyFill="1" applyBorder="1"/>
    <xf numFmtId="0" fontId="0" fillId="0" borderId="10" xfId="0" applyFont="1" applyBorder="1"/>
    <xf numFmtId="0" fontId="0" fillId="0" borderId="9" xfId="0" applyFont="1" applyBorder="1"/>
    <xf numFmtId="0" fontId="0" fillId="0" borderId="10" xfId="0" applyFont="1" applyBorder="1"/>
    <xf numFmtId="0" fontId="0" fillId="0" borderId="9" xfId="0" applyFont="1" applyBorder="1"/>
    <xf numFmtId="0" fontId="0" fillId="0" borderId="10" xfId="0" applyFont="1" applyBorder="1"/>
    <xf numFmtId="0" fontId="0" fillId="0" borderId="9" xfId="0" applyFont="1" applyBorder="1"/>
    <xf numFmtId="0" fontId="0" fillId="0" borderId="0" xfId="0" applyFont="1" applyBorder="1"/>
    <xf numFmtId="0" fontId="0" fillId="0" borderId="6" xfId="0" applyFont="1" applyBorder="1"/>
    <xf numFmtId="0" fontId="0" fillId="0" borderId="0" xfId="0" applyFont="1" applyFill="1" applyBorder="1"/>
    <xf numFmtId="0" fontId="0" fillId="0" borderId="0" xfId="0" applyFont="1" applyBorder="1"/>
    <xf numFmtId="0" fontId="0" fillId="0" borderId="6" xfId="0" applyFont="1" applyBorder="1"/>
    <xf numFmtId="0" fontId="0" fillId="0" borderId="0" xfId="0" applyFont="1" applyFill="1" applyBorder="1"/>
    <xf numFmtId="0" fontId="0" fillId="0" borderId="0" xfId="0" applyFont="1" applyBorder="1"/>
    <xf numFmtId="0" fontId="0" fillId="0" borderId="6" xfId="0" applyFont="1" applyBorder="1"/>
    <xf numFmtId="0" fontId="0" fillId="0" borderId="0" xfId="0" applyFont="1" applyFill="1" applyBorder="1"/>
    <xf numFmtId="0" fontId="0" fillId="0" borderId="0" xfId="0" applyFont="1" applyBorder="1"/>
    <xf numFmtId="0" fontId="0" fillId="0" borderId="6" xfId="0" applyFont="1" applyBorder="1"/>
    <xf numFmtId="0" fontId="0" fillId="0" borderId="0" xfId="0" applyFont="1" applyFill="1" applyBorder="1"/>
    <xf numFmtId="0" fontId="0" fillId="0" borderId="0" xfId="0" applyFont="1" applyBorder="1"/>
    <xf numFmtId="0" fontId="0" fillId="0" borderId="6" xfId="0" applyFont="1" applyBorder="1"/>
    <xf numFmtId="0" fontId="0" fillId="0" borderId="0" xfId="0" applyFont="1" applyFill="1" applyBorder="1"/>
    <xf numFmtId="0" fontId="0" fillId="0" borderId="0" xfId="0" applyFont="1" applyBorder="1"/>
    <xf numFmtId="0" fontId="0" fillId="0" borderId="6" xfId="0" applyFont="1" applyBorder="1"/>
    <xf numFmtId="0" fontId="0" fillId="0" borderId="0" xfId="0" applyFont="1" applyFill="1" applyBorder="1"/>
    <xf numFmtId="0" fontId="0" fillId="0" borderId="0" xfId="0" applyFont="1" applyBorder="1"/>
    <xf numFmtId="0" fontId="0" fillId="0" borderId="6" xfId="0" applyFont="1" applyBorder="1"/>
    <xf numFmtId="0" fontId="0" fillId="0" borderId="0" xfId="0" applyFont="1" applyFill="1" applyBorder="1"/>
    <xf numFmtId="0" fontId="0" fillId="0" borderId="8" xfId="0" applyFont="1" applyBorder="1"/>
    <xf numFmtId="0" fontId="0" fillId="0" borderId="7" xfId="0" applyFont="1" applyBorder="1"/>
    <xf numFmtId="0" fontId="0" fillId="0" borderId="10" xfId="0" applyFont="1" applyBorder="1"/>
    <xf numFmtId="0" fontId="0" fillId="0" borderId="9" xfId="0" applyFont="1" applyBorder="1"/>
    <xf numFmtId="0" fontId="0" fillId="0" borderId="10" xfId="0" applyFont="1" applyBorder="1"/>
    <xf numFmtId="0" fontId="0" fillId="0" borderId="9" xfId="0" applyFont="1" applyBorder="1"/>
    <xf numFmtId="2" fontId="2" fillId="0" borderId="0" xfId="0" applyNumberFormat="1" applyFont="1" applyFill="1"/>
    <xf numFmtId="0" fontId="0" fillId="0" borderId="10" xfId="0" applyFont="1" applyBorder="1"/>
    <xf numFmtId="0" fontId="0" fillId="0" borderId="9" xfId="0" applyFont="1" applyBorder="1"/>
    <xf numFmtId="0" fontId="1" fillId="0" borderId="8"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0" fillId="2" borderId="0" xfId="0" applyFill="1"/>
    <xf numFmtId="0" fontId="2" fillId="2" borderId="0" xfId="0" applyFont="1" applyFill="1" applyAlignment="1">
      <alignment horizontal="left"/>
    </xf>
    <xf numFmtId="0" fontId="2" fillId="0" borderId="0" xfId="0" applyFont="1"/>
    <xf numFmtId="0" fontId="2" fillId="0" borderId="10" xfId="0" applyFont="1" applyBorder="1"/>
    <xf numFmtId="165" fontId="2" fillId="0" borderId="3" xfId="0" applyNumberFormat="1" applyFont="1" applyBorder="1"/>
    <xf numFmtId="165" fontId="2" fillId="0" borderId="8" xfId="0" applyNumberFormat="1" applyFont="1" applyBorder="1"/>
    <xf numFmtId="0" fontId="2" fillId="0" borderId="8" xfId="0" applyFont="1" applyBorder="1"/>
    <xf numFmtId="0" fontId="2" fillId="0" borderId="7" xfId="0" applyFont="1" applyBorder="1"/>
    <xf numFmtId="0" fontId="2" fillId="0" borderId="9" xfId="0" applyFont="1" applyBorder="1"/>
    <xf numFmtId="0" fontId="2" fillId="0" borderId="27" xfId="0" applyFont="1" applyBorder="1"/>
    <xf numFmtId="165" fontId="2" fillId="0" borderId="4" xfId="0" applyNumberFormat="1" applyFont="1" applyBorder="1"/>
    <xf numFmtId="165" fontId="2" fillId="0" borderId="5" xfId="0" applyNumberFormat="1" applyFont="1" applyBorder="1"/>
    <xf numFmtId="2" fontId="5" fillId="0" borderId="0" xfId="0" applyNumberFormat="1" applyFont="1" applyBorder="1" applyAlignment="1">
      <alignment horizontal="center"/>
    </xf>
    <xf numFmtId="2" fontId="5" fillId="0" borderId="8" xfId="0" applyNumberFormat="1" applyFont="1" applyBorder="1" applyAlignment="1">
      <alignment horizontal="center"/>
    </xf>
    <xf numFmtId="2" fontId="5" fillId="0" borderId="7" xfId="0" applyNumberFormat="1" applyFont="1" applyBorder="1" applyAlignment="1">
      <alignment horizontal="center"/>
    </xf>
  </cellXfs>
  <cellStyles count="13">
    <cellStyle name="=C:\WINNT35\SYSTEM32\COMMAND.COM" xfId="12" xr:uid="{D3A84583-7779-4BE5-8D84-A24CBAB7A5AC}"/>
    <cellStyle name="Comma 2" xfId="7" xr:uid="{00000000-0005-0000-0000-000000000000}"/>
    <cellStyle name="Comma 3" xfId="6" xr:uid="{00000000-0005-0000-0000-000001000000}"/>
    <cellStyle name="Hyperlink 2" xfId="5" xr:uid="{00000000-0005-0000-0000-000002000000}"/>
    <cellStyle name="Normal" xfId="0" builtinId="0"/>
    <cellStyle name="Normal 2" xfId="1" xr:uid="{00000000-0005-0000-0000-000004000000}"/>
    <cellStyle name="Normal 2 2" xfId="8" xr:uid="{00000000-0005-0000-0000-000005000000}"/>
    <cellStyle name="Normal 2 3" xfId="10" xr:uid="{A62F9B26-B183-4277-82BE-4D2285C3982F}"/>
    <cellStyle name="Normal 3" xfId="2" xr:uid="{00000000-0005-0000-0000-000006000000}"/>
    <cellStyle name="Normal 3 2" xfId="9" xr:uid="{D14C9FCC-0082-455E-81DE-60B0A308A4F5}"/>
    <cellStyle name="Normal 4" xfId="3" xr:uid="{00000000-0005-0000-0000-000007000000}"/>
    <cellStyle name="Normal 5" xfId="4" xr:uid="{00000000-0005-0000-0000-000008000000}"/>
    <cellStyle name="Percent 2" xfId="11" xr:uid="{C3382032-645A-44A7-9841-BD9D589D2F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Basselier Raisa" id="{0ECFF702-AE18-43D6-9DD3-B5A2EC058098}" userId="S::Raisa.Basselier@nbb.be::1dfc9d2c-f028-4ac4-b3e9-072dfb92dd3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24" dT="2022-12-16T09:37:59.17" personId="{0ECFF702-AE18-43D6-9DD3-B5A2EC058098}" id="{14CFD2FA-7B8C-4BF0-B908-9B39FDB13ABC}">
    <text>Entered as 4.8 (typo?)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B38"/>
  <sheetViews>
    <sheetView tabSelected="1" view="pageBreakPreview" zoomScale="80" zoomScaleNormal="100" zoomScaleSheetLayoutView="80" workbookViewId="0">
      <pane xSplit="1" ySplit="6" topLeftCell="B7" activePane="bottomRight" state="frozen"/>
      <selection pane="topRight" activeCell="B1" sqref="B1"/>
      <selection pane="bottomLeft" activeCell="A7" sqref="A7"/>
      <selection pane="bottomRight" activeCell="A43" sqref="A43"/>
    </sheetView>
  </sheetViews>
  <sheetFormatPr defaultRowHeight="15" x14ac:dyDescent="0.25"/>
  <cols>
    <col min="1" max="1" width="48.7109375" customWidth="1"/>
    <col min="6" max="8" width="9.140625" style="179"/>
    <col min="12" max="14" width="9.140625" style="200"/>
    <col min="15" max="15" width="3.28515625" customWidth="1"/>
    <col min="17" max="19" width="9.5703125" bestFit="1" customWidth="1"/>
    <col min="20" max="22" width="9.5703125" style="179" customWidth="1"/>
    <col min="23" max="25" width="9.5703125" bestFit="1" customWidth="1"/>
  </cols>
  <sheetData>
    <row r="2" spans="1:28" x14ac:dyDescent="0.25">
      <c r="Y2" s="2"/>
    </row>
    <row r="3" spans="1:28" x14ac:dyDescent="0.25">
      <c r="A3" s="1" t="s">
        <v>0</v>
      </c>
      <c r="B3" s="2"/>
      <c r="C3" s="2"/>
      <c r="D3" s="2"/>
      <c r="E3" s="2"/>
      <c r="F3" s="178"/>
      <c r="G3" s="178"/>
      <c r="H3" s="178"/>
      <c r="I3" s="2"/>
      <c r="J3" s="2"/>
      <c r="K3" s="2"/>
      <c r="L3" s="178"/>
      <c r="M3" s="178"/>
      <c r="N3" s="178"/>
      <c r="O3" s="2"/>
      <c r="P3" s="2"/>
      <c r="Q3" s="2"/>
      <c r="R3" s="2"/>
      <c r="S3" s="2"/>
      <c r="T3" s="178"/>
      <c r="U3" s="178"/>
      <c r="V3" s="178"/>
      <c r="W3" s="2"/>
      <c r="X3" s="2"/>
      <c r="Y3" s="2"/>
    </row>
    <row r="4" spans="1:28" x14ac:dyDescent="0.25">
      <c r="A4" s="3"/>
      <c r="B4" s="288" t="s">
        <v>1</v>
      </c>
      <c r="C4" s="289"/>
      <c r="D4" s="289"/>
      <c r="E4" s="289"/>
      <c r="F4" s="289"/>
      <c r="G4" s="289"/>
      <c r="H4" s="289"/>
      <c r="I4" s="289"/>
      <c r="J4" s="289"/>
      <c r="K4" s="289"/>
      <c r="L4" s="289"/>
      <c r="M4" s="289"/>
      <c r="N4" s="289"/>
      <c r="O4" s="162"/>
      <c r="P4" s="288" t="s">
        <v>2</v>
      </c>
      <c r="Q4" s="289"/>
      <c r="R4" s="289"/>
      <c r="S4" s="289"/>
      <c r="T4" s="289"/>
      <c r="U4" s="289"/>
      <c r="V4" s="289"/>
      <c r="W4" s="289"/>
      <c r="X4" s="289"/>
      <c r="Y4" s="289"/>
      <c r="Z4" s="289"/>
      <c r="AA4" s="289"/>
      <c r="AB4" s="289"/>
    </row>
    <row r="5" spans="1:28" x14ac:dyDescent="0.25">
      <c r="A5" s="4"/>
      <c r="B5" s="13">
        <v>2021</v>
      </c>
      <c r="C5" s="290">
        <v>2022</v>
      </c>
      <c r="D5" s="291"/>
      <c r="E5" s="287"/>
      <c r="F5" s="291">
        <v>2023</v>
      </c>
      <c r="G5" s="291"/>
      <c r="H5" s="287"/>
      <c r="I5" s="291">
        <v>2024</v>
      </c>
      <c r="J5" s="291"/>
      <c r="K5" s="287"/>
      <c r="L5" s="291">
        <v>2025</v>
      </c>
      <c r="M5" s="291"/>
      <c r="N5" s="287"/>
      <c r="O5" s="163"/>
      <c r="P5" s="13">
        <f>B5</f>
        <v>2021</v>
      </c>
      <c r="Q5" s="290">
        <f>C5</f>
        <v>2022</v>
      </c>
      <c r="R5" s="291"/>
      <c r="S5" s="287"/>
      <c r="T5" s="287">
        <f>F5</f>
        <v>2023</v>
      </c>
      <c r="U5" s="287"/>
      <c r="V5" s="287"/>
      <c r="W5" s="287">
        <f>I5</f>
        <v>2024</v>
      </c>
      <c r="X5" s="287"/>
      <c r="Y5" s="287"/>
      <c r="Z5" s="287">
        <f>L5</f>
        <v>2025</v>
      </c>
      <c r="AA5" s="287"/>
      <c r="AB5" s="287"/>
    </row>
    <row r="6" spans="1:28" x14ac:dyDescent="0.25">
      <c r="A6" s="4"/>
      <c r="B6" s="16"/>
      <c r="C6" s="17" t="s">
        <v>26</v>
      </c>
      <c r="D6" s="5" t="s">
        <v>27</v>
      </c>
      <c r="E6" s="6" t="s">
        <v>28</v>
      </c>
      <c r="F6" s="17" t="s">
        <v>26</v>
      </c>
      <c r="G6" s="5" t="s">
        <v>27</v>
      </c>
      <c r="H6" s="6" t="s">
        <v>28</v>
      </c>
      <c r="I6" s="17" t="s">
        <v>26</v>
      </c>
      <c r="J6" s="5" t="s">
        <v>27</v>
      </c>
      <c r="K6" s="6" t="s">
        <v>28</v>
      </c>
      <c r="L6" s="17" t="s">
        <v>26</v>
      </c>
      <c r="M6" s="5" t="s">
        <v>27</v>
      </c>
      <c r="N6" s="6" t="s">
        <v>28</v>
      </c>
      <c r="O6" s="164"/>
      <c r="P6" s="16"/>
      <c r="Q6" s="17" t="s">
        <v>26</v>
      </c>
      <c r="R6" s="5" t="s">
        <v>27</v>
      </c>
      <c r="S6" s="6" t="s">
        <v>28</v>
      </c>
      <c r="T6" s="17" t="s">
        <v>26</v>
      </c>
      <c r="U6" s="5" t="s">
        <v>27</v>
      </c>
      <c r="V6" s="6" t="s">
        <v>28</v>
      </c>
      <c r="W6" s="17" t="s">
        <v>26</v>
      </c>
      <c r="X6" s="5" t="s">
        <v>27</v>
      </c>
      <c r="Y6" s="6" t="s">
        <v>28</v>
      </c>
      <c r="Z6" s="17" t="s">
        <v>26</v>
      </c>
      <c r="AA6" s="5" t="s">
        <v>27</v>
      </c>
      <c r="AB6" s="6" t="s">
        <v>28</v>
      </c>
    </row>
    <row r="7" spans="1:28" x14ac:dyDescent="0.25">
      <c r="A7" s="4"/>
      <c r="B7" s="14"/>
      <c r="C7" s="15"/>
      <c r="D7" s="7"/>
      <c r="E7" s="8"/>
      <c r="F7" s="15"/>
      <c r="G7" s="193"/>
      <c r="H7" s="191"/>
      <c r="I7" s="15"/>
      <c r="J7" s="7"/>
      <c r="K7" s="8"/>
      <c r="L7" s="214"/>
      <c r="M7" s="209"/>
      <c r="N7" s="209"/>
      <c r="O7" s="165"/>
      <c r="P7" s="14"/>
      <c r="Q7" s="15"/>
      <c r="R7" s="7"/>
      <c r="S7" s="8"/>
      <c r="T7" s="15"/>
      <c r="U7" s="193"/>
      <c r="V7" s="191"/>
      <c r="W7" s="15"/>
      <c r="X7" s="7"/>
      <c r="Y7" s="8"/>
      <c r="Z7" s="215"/>
    </row>
    <row r="8" spans="1:28" x14ac:dyDescent="0.25">
      <c r="A8" s="9" t="s">
        <v>3</v>
      </c>
      <c r="B8" s="14"/>
      <c r="C8" s="15"/>
      <c r="D8" s="7"/>
      <c r="E8" s="8"/>
      <c r="F8" s="15"/>
      <c r="G8" s="193"/>
      <c r="H8" s="191"/>
      <c r="I8" s="15"/>
      <c r="J8" s="7"/>
      <c r="K8" s="8"/>
      <c r="L8" s="15"/>
      <c r="M8" s="209"/>
      <c r="N8" s="209"/>
      <c r="O8" s="165"/>
      <c r="P8" s="14"/>
      <c r="Q8" s="15"/>
      <c r="R8" s="7"/>
      <c r="S8" s="8"/>
      <c r="T8" s="15"/>
      <c r="U8" s="193"/>
      <c r="V8" s="191"/>
      <c r="W8" s="15"/>
      <c r="X8" s="7"/>
      <c r="Y8" s="8"/>
      <c r="Z8" s="216"/>
    </row>
    <row r="9" spans="1:28" x14ac:dyDescent="0.25">
      <c r="A9" s="4" t="s">
        <v>4</v>
      </c>
      <c r="B9" s="159">
        <v>5.3</v>
      </c>
      <c r="C9" s="91">
        <f>'Euro area'!B7</f>
        <v>3.2755770729084044</v>
      </c>
      <c r="D9" s="88">
        <f>'Euro area'!C7</f>
        <v>3</v>
      </c>
      <c r="E9" s="89">
        <f>'Euro area'!D7</f>
        <v>3.4216396376804501</v>
      </c>
      <c r="F9" s="91">
        <f>'Euro area'!B43</f>
        <v>-0.14728707150426934</v>
      </c>
      <c r="G9" s="194">
        <f>'Euro area'!C43</f>
        <v>-1.4223214176680488</v>
      </c>
      <c r="H9" s="190">
        <f>'Euro area'!D43</f>
        <v>0.8</v>
      </c>
      <c r="I9" s="91">
        <f>'Euro area'!B74</f>
        <v>1.1551539800999393</v>
      </c>
      <c r="J9" s="88">
        <f>'Euro area'!C74</f>
        <v>-9.7092436358614531E-2</v>
      </c>
      <c r="K9" s="89">
        <f>'Euro area'!D74</f>
        <v>2.1559700412303817</v>
      </c>
      <c r="L9" s="91">
        <f>'Euro area'!B105</f>
        <v>1.6600272274338908</v>
      </c>
      <c r="M9" s="206">
        <f>'Euro area'!C105</f>
        <v>1.4</v>
      </c>
      <c r="N9" s="206">
        <f>'Euro area'!D105</f>
        <v>2</v>
      </c>
      <c r="O9" s="165"/>
      <c r="P9" s="114">
        <v>6.1339784486255544</v>
      </c>
      <c r="Q9" s="91">
        <f>Belgium!B7</f>
        <v>2.9687277652742701</v>
      </c>
      <c r="R9" s="88">
        <f>Belgium!C7</f>
        <v>2.5</v>
      </c>
      <c r="S9" s="89">
        <f>Belgium!D7</f>
        <v>3.2617913034629797</v>
      </c>
      <c r="T9" s="91">
        <f>Belgium!$B43</f>
        <v>1.7644245270371849E-2</v>
      </c>
      <c r="U9" s="194">
        <f>Belgium!$C43</f>
        <v>-0.6</v>
      </c>
      <c r="V9" s="190">
        <f>Belgium!$D43</f>
        <v>0.74032957558149981</v>
      </c>
      <c r="W9" s="91">
        <f>Belgium!$B74</f>
        <v>1.0966314128039494</v>
      </c>
      <c r="X9" s="88">
        <f>Belgium!$C74</f>
        <v>0.54034826637168187</v>
      </c>
      <c r="Y9" s="89">
        <f>Belgium!$D74</f>
        <v>1.7323732639412004</v>
      </c>
      <c r="Z9" s="91">
        <f>Belgium!B105</f>
        <v>1.7932588511224274</v>
      </c>
      <c r="AA9" s="206">
        <f>Belgium!C105</f>
        <v>1.4</v>
      </c>
      <c r="AB9" s="207">
        <f>Belgium!D105</f>
        <v>2.1786988544540753</v>
      </c>
    </row>
    <row r="10" spans="1:28" x14ac:dyDescent="0.25">
      <c r="A10" s="4" t="s">
        <v>5</v>
      </c>
      <c r="B10" s="159">
        <v>3.8</v>
      </c>
      <c r="C10" s="91">
        <f>'Euro area'!B8</f>
        <v>3.958609284740862</v>
      </c>
      <c r="D10" s="88">
        <f>'Euro area'!C8</f>
        <v>3.7513025796199999</v>
      </c>
      <c r="E10" s="89">
        <f>'Euro area'!D8</f>
        <v>4.1776047422248608</v>
      </c>
      <c r="F10" s="91">
        <f>'Euro area'!B44</f>
        <v>8.3096227965472322E-2</v>
      </c>
      <c r="G10" s="194">
        <f>'Euro area'!C44</f>
        <v>-1</v>
      </c>
      <c r="H10" s="190">
        <f>'Euro area'!D44</f>
        <v>0.85745431823909257</v>
      </c>
      <c r="I10" s="91">
        <f>'Euro area'!B75</f>
        <v>0.96945876107831097</v>
      </c>
      <c r="J10" s="88">
        <f>'Euro area'!C75</f>
        <v>-0.1</v>
      </c>
      <c r="K10" s="89">
        <f>'Euro area'!D75</f>
        <v>1.7</v>
      </c>
      <c r="L10" s="91">
        <f>'Euro area'!B106</f>
        <v>1.4361783064565559</v>
      </c>
      <c r="M10" s="206">
        <f>'Euro area'!C106</f>
        <v>1.3246692297980367</v>
      </c>
      <c r="N10" s="206">
        <f>'Euro area'!D106</f>
        <v>1.52286053358066</v>
      </c>
      <c r="O10" s="165"/>
      <c r="P10" s="114">
        <v>5.5464355640037377</v>
      </c>
      <c r="Q10" s="91">
        <f>Belgium!B8</f>
        <v>3.8120603914012361</v>
      </c>
      <c r="R10" s="88">
        <f>Belgium!C8</f>
        <v>3.5</v>
      </c>
      <c r="S10" s="89">
        <f>Belgium!D8</f>
        <v>4.5</v>
      </c>
      <c r="T10" s="91">
        <f>Belgium!$B44</f>
        <v>0.61140311253390656</v>
      </c>
      <c r="U10" s="194">
        <f>Belgium!$C44</f>
        <v>-0.5</v>
      </c>
      <c r="V10" s="190">
        <f>Belgium!$D44</f>
        <v>2.2999999999999998</v>
      </c>
      <c r="W10" s="91">
        <f>Belgium!$B75</f>
        <v>0.95856755878237632</v>
      </c>
      <c r="X10" s="194">
        <f>Belgium!$C75</f>
        <v>-2.6147032127854519E-2</v>
      </c>
      <c r="Y10" s="190">
        <f>Belgium!$D75</f>
        <v>2.0659246907320794</v>
      </c>
      <c r="Z10" s="91">
        <f>Belgium!B106</f>
        <v>1.715656320666278</v>
      </c>
      <c r="AA10" s="206">
        <f>Belgium!C106</f>
        <v>1.5</v>
      </c>
      <c r="AB10" s="207">
        <f>Belgium!D106</f>
        <v>1.93899679230225</v>
      </c>
    </row>
    <row r="11" spans="1:28" x14ac:dyDescent="0.25">
      <c r="A11" s="4" t="s">
        <v>6</v>
      </c>
      <c r="B11" s="159">
        <v>4.3</v>
      </c>
      <c r="C11" s="91">
        <f>'Euro area'!B9</f>
        <v>1.5048955609400887</v>
      </c>
      <c r="D11" s="88">
        <f>'Euro area'!C9</f>
        <v>1.03881496730087</v>
      </c>
      <c r="E11" s="89">
        <f>'Euro area'!D9</f>
        <v>2.1762638089399999</v>
      </c>
      <c r="F11" s="91">
        <f>'Euro area'!B45</f>
        <v>1.0602029934940469</v>
      </c>
      <c r="G11" s="194">
        <f>'Euro area'!C45</f>
        <v>-1.0255387207358699</v>
      </c>
      <c r="H11" s="190">
        <f>'Euro area'!D45</f>
        <v>1.8853092069799999</v>
      </c>
      <c r="I11" s="91">
        <f>'Euro area'!B76</f>
        <v>1.1381930485007565</v>
      </c>
      <c r="J11" s="88">
        <f>'Euro area'!C76</f>
        <v>0.2</v>
      </c>
      <c r="K11" s="89">
        <f>'Euro area'!D76</f>
        <v>1.9</v>
      </c>
      <c r="L11" s="91">
        <f>'Euro area'!B107</f>
        <v>1.2421805295233461</v>
      </c>
      <c r="M11" s="206">
        <f>'Euro area'!C107</f>
        <v>0.96063848218443404</v>
      </c>
      <c r="N11" s="206">
        <f>'Euro area'!D107</f>
        <v>1.4306764147954842</v>
      </c>
      <c r="O11" s="165"/>
      <c r="P11" s="114">
        <v>4.8393471445104641</v>
      </c>
      <c r="Q11" s="91">
        <f>Belgium!B9</f>
        <v>-0.29377756214865114</v>
      </c>
      <c r="R11" s="88">
        <f>Belgium!C9</f>
        <v>-0.4</v>
      </c>
      <c r="S11" s="89">
        <f>Belgium!D9</f>
        <v>-0.1</v>
      </c>
      <c r="T11" s="91">
        <f>Belgium!$B45</f>
        <v>1.3028552220305514</v>
      </c>
      <c r="U11" s="194">
        <f>Belgium!$C45</f>
        <v>0.59559358165806042</v>
      </c>
      <c r="V11" s="190">
        <f>Belgium!$D45</f>
        <v>2.1</v>
      </c>
      <c r="W11" s="91">
        <f>Belgium!$B76</f>
        <v>1.4715133301626466</v>
      </c>
      <c r="X11" s="194">
        <f>Belgium!$C76</f>
        <v>0.96266855880027258</v>
      </c>
      <c r="Y11" s="190">
        <f>Belgium!$D76</f>
        <v>2.4216865295999979</v>
      </c>
      <c r="Z11" s="91">
        <f>Belgium!B107</f>
        <v>1.641573315319383</v>
      </c>
      <c r="AA11" s="206">
        <f>Belgium!C107</f>
        <v>1.1549157882196237</v>
      </c>
      <c r="AB11" s="207">
        <f>Belgium!D107</f>
        <v>2.1666525804822978</v>
      </c>
    </row>
    <row r="12" spans="1:28" x14ac:dyDescent="0.25">
      <c r="A12" s="4" t="s">
        <v>7</v>
      </c>
      <c r="B12" s="159">
        <v>3.6</v>
      </c>
      <c r="C12" s="91">
        <f>'Euro area'!B10</f>
        <v>3.2473946478257418</v>
      </c>
      <c r="D12" s="88">
        <f>'Euro area'!C10</f>
        <v>1.8</v>
      </c>
      <c r="E12" s="89">
        <f>'Euro area'!D10</f>
        <v>4.4000000000000004</v>
      </c>
      <c r="F12" s="91">
        <f>'Euro area'!B46</f>
        <v>0.22376034077330581</v>
      </c>
      <c r="G12" s="194">
        <f>'Euro area'!C46</f>
        <v>-2.9</v>
      </c>
      <c r="H12" s="190">
        <f>'Euro area'!D46</f>
        <v>2</v>
      </c>
      <c r="I12" s="91">
        <f>'Euro area'!B77</f>
        <v>1.5397420476578212</v>
      </c>
      <c r="J12" s="88">
        <f>'Euro area'!C77</f>
        <v>0.3</v>
      </c>
      <c r="K12" s="89">
        <f>'Euro area'!D77</f>
        <v>3.2827512723431207</v>
      </c>
      <c r="L12" s="91">
        <f>'Euro area'!B108</f>
        <v>2.4470888454409931</v>
      </c>
      <c r="M12" s="206">
        <f>'Euro area'!C108</f>
        <v>1.3769102476595747</v>
      </c>
      <c r="N12" s="206">
        <f>'Euro area'!D108</f>
        <v>3.2050326580643551</v>
      </c>
      <c r="O12" s="165"/>
      <c r="P12" s="114">
        <v>4.8657548296547004</v>
      </c>
      <c r="Q12" s="91">
        <f>Belgium!B10</f>
        <v>-1.12891926709266</v>
      </c>
      <c r="R12" s="88">
        <f>Belgium!C10</f>
        <v>-1.6090397661463807</v>
      </c>
      <c r="S12" s="89">
        <f>Belgium!D10</f>
        <v>-0.53912105055562431</v>
      </c>
      <c r="T12" s="91">
        <f>Belgium!$B46</f>
        <v>-0.81877039193312584</v>
      </c>
      <c r="U12" s="194">
        <f>Belgium!$C46</f>
        <v>-4.1205374368169849</v>
      </c>
      <c r="V12" s="190">
        <f>Belgium!$D46</f>
        <v>1.1000000000000001</v>
      </c>
      <c r="W12" s="91">
        <f>Belgium!$B77</f>
        <v>1.5813469812359104</v>
      </c>
      <c r="X12" s="194">
        <f>Belgium!$C77</f>
        <v>-1.2521624448284641</v>
      </c>
      <c r="Y12" s="190">
        <f>Belgium!$D77</f>
        <v>3.65233755189458</v>
      </c>
      <c r="Z12" s="91">
        <f>Belgium!B108</f>
        <v>2.7306546983189959</v>
      </c>
      <c r="AA12" s="206">
        <f>Belgium!C108</f>
        <v>1.5850322123934779</v>
      </c>
      <c r="AB12" s="207">
        <f>Belgium!D108</f>
        <v>4.220156529789465</v>
      </c>
    </row>
    <row r="13" spans="1:28" x14ac:dyDescent="0.25">
      <c r="A13" s="4" t="s">
        <v>8</v>
      </c>
      <c r="B13" s="159">
        <v>2.8</v>
      </c>
      <c r="C13" s="91">
        <f>'Euro area'!B11</f>
        <v>1.6360052768226401</v>
      </c>
      <c r="D13" s="160">
        <f>'Euro area'!C11</f>
        <v>1.6360052768226401</v>
      </c>
      <c r="E13" s="161">
        <f>'Euro area'!D11</f>
        <v>1.6360052768226401</v>
      </c>
      <c r="F13" s="91">
        <f>'Euro area'!B47</f>
        <v>7.3234361516564697</v>
      </c>
      <c r="G13" s="194">
        <f>'Euro area'!C47</f>
        <v>7.3234361516564697</v>
      </c>
      <c r="H13" s="190">
        <f>'Euro area'!D47</f>
        <v>7.3234361516564697</v>
      </c>
      <c r="I13" s="91">
        <f>'Euro area'!B78</f>
        <v>3.70085835634573</v>
      </c>
      <c r="J13" s="160">
        <f>'Euro area'!C78</f>
        <v>3.70085835634573</v>
      </c>
      <c r="K13" s="161">
        <f>'Euro area'!D78</f>
        <v>3.70085835634573</v>
      </c>
      <c r="L13" s="91">
        <f>'Euro area'!B109</f>
        <v>4.8386867748876599</v>
      </c>
      <c r="M13" s="206">
        <f>'Euro area'!C109</f>
        <v>4.8386867748876599</v>
      </c>
      <c r="N13" s="206">
        <f>'Euro area'!D109</f>
        <v>4.8386867748876599</v>
      </c>
      <c r="O13" s="165"/>
      <c r="P13" s="114">
        <v>5.1526391357856527</v>
      </c>
      <c r="Q13" s="91">
        <f>Belgium!B11</f>
        <v>-3.9925203893731429</v>
      </c>
      <c r="R13" s="88">
        <f>Belgium!C11</f>
        <v>-5.0366257326231452</v>
      </c>
      <c r="S13" s="89">
        <f>Belgium!D11</f>
        <v>-2.0409354354962828</v>
      </c>
      <c r="T13" s="91">
        <f>Belgium!$B47</f>
        <v>2.6824131081232565</v>
      </c>
      <c r="U13" s="194">
        <f>Belgium!$C47</f>
        <v>-4.0101053741225634</v>
      </c>
      <c r="V13" s="190">
        <f>Belgium!$D47</f>
        <v>10.857344698492334</v>
      </c>
      <c r="W13" s="91">
        <f>Belgium!$B78</f>
        <v>1.8024989374946931</v>
      </c>
      <c r="X13" s="194">
        <f>Belgium!$C78</f>
        <v>-1.252162444828453</v>
      </c>
      <c r="Y13" s="190">
        <f>Belgium!$D78</f>
        <v>5.0596592573125321</v>
      </c>
      <c r="Z13" s="91">
        <f>Belgium!B109</f>
        <v>0.64770892350913023</v>
      </c>
      <c r="AA13" s="206">
        <f>Belgium!C109</f>
        <v>-1.4419054418660648</v>
      </c>
      <c r="AB13" s="207">
        <f>Belgium!D109</f>
        <v>1.8</v>
      </c>
    </row>
    <row r="14" spans="1:28" x14ac:dyDescent="0.25">
      <c r="A14" s="4" t="s">
        <v>9</v>
      </c>
      <c r="B14" s="159">
        <v>2.6</v>
      </c>
      <c r="C14" s="91">
        <f>'Euro area'!B12</f>
        <v>3.4754589110665224</v>
      </c>
      <c r="D14" s="88">
        <f>'Euro area'!C12</f>
        <v>2.8620181843496844</v>
      </c>
      <c r="E14" s="89">
        <f>'Euro area'!D12</f>
        <v>4.08889963778336</v>
      </c>
      <c r="F14" s="91">
        <f>'Euro area'!B48</f>
        <v>1.3707378914656869</v>
      </c>
      <c r="G14" s="194">
        <f>'Euro area'!C48</f>
        <v>0.54607323474902303</v>
      </c>
      <c r="H14" s="190">
        <f>'Euro area'!D48</f>
        <v>2.1954025481823507</v>
      </c>
      <c r="I14" s="91">
        <f>'Euro area'!B79</f>
        <v>1.5518056690699498</v>
      </c>
      <c r="J14" s="88">
        <f>'Euro area'!C79</f>
        <v>0.49459333928857935</v>
      </c>
      <c r="K14" s="89">
        <f>'Euro area'!D79</f>
        <v>2.60901799885132</v>
      </c>
      <c r="L14" s="91">
        <f>'Euro area'!B110</f>
        <v>1.9758432259921417</v>
      </c>
      <c r="M14" s="206">
        <f>'Euro area'!C110</f>
        <v>1.0335729843104733</v>
      </c>
      <c r="N14" s="206">
        <f>'Euro area'!D110</f>
        <v>2.9181134676738099</v>
      </c>
      <c r="O14" s="165"/>
      <c r="P14" s="114">
        <v>3.8641093114821556</v>
      </c>
      <c r="Q14" s="91">
        <f>Belgium!B12</f>
        <v>-3.2106150831411582</v>
      </c>
      <c r="R14" s="88">
        <f>Belgium!C12</f>
        <v>-6.1900195058517511</v>
      </c>
      <c r="S14" s="89">
        <f>Belgium!D12</f>
        <v>-1.4</v>
      </c>
      <c r="T14" s="91">
        <f>Belgium!$B48</f>
        <v>-2.1343254320264591</v>
      </c>
      <c r="U14" s="194">
        <f>Belgium!$C48</f>
        <v>-4.4836898449003844</v>
      </c>
      <c r="V14" s="190">
        <f>Belgium!$D48</f>
        <v>-0.2</v>
      </c>
      <c r="W14" s="91">
        <f>Belgium!$B79</f>
        <v>1.5110933738117556</v>
      </c>
      <c r="X14" s="194">
        <f>Belgium!$C79</f>
        <v>-1.2521624448284308</v>
      </c>
      <c r="Y14" s="190">
        <f>Belgium!$D79</f>
        <v>4.3854425662636976</v>
      </c>
      <c r="Z14" s="91">
        <f>Belgium!B110</f>
        <v>3.0420747529468213</v>
      </c>
      <c r="AA14" s="206">
        <f>Belgium!C110</f>
        <v>1.2</v>
      </c>
      <c r="AB14" s="207">
        <f>Belgium!D110</f>
        <v>6.3411920464470084</v>
      </c>
    </row>
    <row r="15" spans="1:28" x14ac:dyDescent="0.25">
      <c r="A15" s="4" t="s">
        <v>10</v>
      </c>
      <c r="B15" s="159">
        <v>6.5</v>
      </c>
      <c r="C15" s="91">
        <f>'Euro area'!B13</f>
        <v>2.0885042014086985</v>
      </c>
      <c r="D15" s="88">
        <f>'Euro area'!C13</f>
        <v>1.5679860417679501</v>
      </c>
      <c r="E15" s="89">
        <f>'Euro area'!D13</f>
        <v>2.5</v>
      </c>
      <c r="F15" s="91">
        <f>'Euro area'!B49</f>
        <v>-0.97612209049875442</v>
      </c>
      <c r="G15" s="194">
        <f>'Euro area'!C49</f>
        <v>-2.42186594960457</v>
      </c>
      <c r="H15" s="190">
        <f>'Euro area'!D49</f>
        <v>0.69349967810830693</v>
      </c>
      <c r="I15" s="91">
        <f>'Euro area'!B80</f>
        <v>0.53400876723858526</v>
      </c>
      <c r="J15" s="88">
        <f>'Euro area'!C80</f>
        <v>0.103259557127955</v>
      </c>
      <c r="K15" s="89">
        <f>'Euro area'!D80</f>
        <v>1.0987667445878007</v>
      </c>
      <c r="L15" s="91">
        <f>'Euro area'!B111</f>
        <v>1.4119783073263781</v>
      </c>
      <c r="M15" s="206">
        <f>'Euro area'!C111</f>
        <v>1.0283567355288801</v>
      </c>
      <c r="N15" s="206">
        <f>'Euro area'!D111</f>
        <v>1.7955998791238763</v>
      </c>
      <c r="O15" s="165"/>
      <c r="P15" s="114">
        <v>7.9081289049537373</v>
      </c>
      <c r="Q15" s="91">
        <f>Belgium!B13</f>
        <v>2.3052189386134061</v>
      </c>
      <c r="R15" s="88">
        <f>Belgium!C13</f>
        <v>2.0464919318891051</v>
      </c>
      <c r="S15" s="89">
        <f>Belgium!D13</f>
        <v>2.7</v>
      </c>
      <c r="T15" s="91">
        <f>Belgium!$B49</f>
        <v>-1.7937480982436933</v>
      </c>
      <c r="U15" s="194">
        <f>Belgium!$C49</f>
        <v>-4.2730075402611645</v>
      </c>
      <c r="V15" s="190">
        <f>Belgium!$D49</f>
        <v>0.2</v>
      </c>
      <c r="W15" s="91">
        <f>Belgium!$B80</f>
        <v>0.36223337966039965</v>
      </c>
      <c r="X15" s="194">
        <f>Belgium!$C80</f>
        <v>-1.2521624448284641</v>
      </c>
      <c r="Y15" s="190">
        <f>Belgium!$D80</f>
        <v>1.6</v>
      </c>
      <c r="Z15" s="91">
        <f>Belgium!B111</f>
        <v>1.236584394095108</v>
      </c>
      <c r="AA15" s="206">
        <f>Belgium!C111</f>
        <v>0.92472096989186792</v>
      </c>
      <c r="AB15" s="207">
        <f>Belgium!D111</f>
        <v>1.5850322123934557</v>
      </c>
    </row>
    <row r="16" spans="1:28" x14ac:dyDescent="0.25">
      <c r="A16" s="4" t="s">
        <v>11</v>
      </c>
      <c r="B16" s="159">
        <v>0.3</v>
      </c>
      <c r="C16" s="91">
        <f>'Euro area'!B14</f>
        <v>0.23827628772840942</v>
      </c>
      <c r="D16" s="88">
        <f>'Euro area'!C14</f>
        <v>0</v>
      </c>
      <c r="E16" s="89">
        <f>'Euro area'!D14</f>
        <v>0.39060181865582999</v>
      </c>
      <c r="F16" s="91">
        <f>'Euro area'!B50</f>
        <v>-6.262070103656471E-2</v>
      </c>
      <c r="G16" s="194">
        <f>'Euro area'!C50</f>
        <v>-0.47536561550766365</v>
      </c>
      <c r="H16" s="190">
        <f>'Euro area'!D50</f>
        <v>0.20073071642370299</v>
      </c>
      <c r="I16" s="91">
        <f>'Euro area'!B81</f>
        <v>2.0518376188868391E-2</v>
      </c>
      <c r="J16" s="88">
        <f>'Euro area'!C81</f>
        <v>-0.10841363433200001</v>
      </c>
      <c r="K16" s="89">
        <f>'Euro area'!D81</f>
        <v>0.10352023968334627</v>
      </c>
      <c r="L16" s="91">
        <f>'Euro area'!B112</f>
        <v>6.8547614023778E-2</v>
      </c>
      <c r="M16" s="206">
        <f>'Euro area'!C112</f>
        <v>2.374931204370374E-2</v>
      </c>
      <c r="N16" s="206">
        <f>'Euro area'!D112</f>
        <v>0.14972825348787627</v>
      </c>
      <c r="O16" s="165"/>
      <c r="P16" s="114">
        <v>0.37441716906329903</v>
      </c>
      <c r="Q16" s="91">
        <f>Belgium!B14</f>
        <v>0.99275069329418808</v>
      </c>
      <c r="R16" s="88">
        <f>Belgium!C14</f>
        <v>0.9</v>
      </c>
      <c r="S16" s="89">
        <f>Belgium!D14</f>
        <v>1.1710027731767523</v>
      </c>
      <c r="T16" s="91">
        <f>Belgium!$B50</f>
        <v>-0.13874690273325843</v>
      </c>
      <c r="U16" s="194">
        <f>Belgium!$C50</f>
        <v>-0.6</v>
      </c>
      <c r="V16" s="190">
        <f>Belgium!$D50</f>
        <v>0.14501238906696631</v>
      </c>
      <c r="W16" s="91">
        <f>Belgium!$B81</f>
        <v>2.4406535823568453E-2</v>
      </c>
      <c r="X16" s="194">
        <f>Belgium!$C81</f>
        <v>-0.2</v>
      </c>
      <c r="Y16" s="190">
        <f>Belgium!$D81</f>
        <v>0.3</v>
      </c>
      <c r="Z16" s="91">
        <f>Belgium!B112</f>
        <v>-3.8021068346711607E-3</v>
      </c>
      <c r="AA16" s="206">
        <f>Belgium!C112</f>
        <v>-7.6042136693423214E-3</v>
      </c>
      <c r="AB16" s="207">
        <f>Belgium!D112</f>
        <v>0</v>
      </c>
    </row>
    <row r="17" spans="1:28" x14ac:dyDescent="0.25">
      <c r="A17" s="4" t="s">
        <v>12</v>
      </c>
      <c r="B17" s="159">
        <v>10.6</v>
      </c>
      <c r="C17" s="91">
        <f>'Euro area'!B15</f>
        <v>7.0928975702713197</v>
      </c>
      <c r="D17" s="88">
        <f>'Euro area'!C15</f>
        <v>6.6</v>
      </c>
      <c r="E17" s="89">
        <f>'Euro area'!D15</f>
        <v>7.479002550819061</v>
      </c>
      <c r="F17" s="91">
        <f>'Euro area'!B51</f>
        <v>1.7022806061538696</v>
      </c>
      <c r="G17" s="194">
        <f>'Euro area'!C51</f>
        <v>-1.8</v>
      </c>
      <c r="H17" s="190">
        <f>'Euro area'!D51</f>
        <v>4.1286163475024296</v>
      </c>
      <c r="I17" s="91">
        <f>'Euro area'!B82</f>
        <v>2.2787333548345217</v>
      </c>
      <c r="J17" s="88">
        <f>'Euro area'!C82</f>
        <v>-1.3278116818328467</v>
      </c>
      <c r="K17" s="89">
        <f>'Euro area'!D82</f>
        <v>3.8028725097022398</v>
      </c>
      <c r="L17" s="91">
        <f>'Euro area'!B113</f>
        <v>3.3015022356235586</v>
      </c>
      <c r="M17" s="206">
        <f>'Euro area'!C113</f>
        <v>3.2305872641635105</v>
      </c>
      <c r="N17" s="206">
        <f>'Euro area'!D113</f>
        <v>3.37979933974799</v>
      </c>
      <c r="O17" s="165"/>
      <c r="P17" s="114">
        <v>11.259051542013898</v>
      </c>
      <c r="Q17" s="91">
        <f>Belgium!B15</f>
        <v>4.4062073048719554</v>
      </c>
      <c r="R17" s="88">
        <f>Belgium!C15</f>
        <v>3.9</v>
      </c>
      <c r="S17" s="89">
        <f>Belgium!D15</f>
        <v>5.4</v>
      </c>
      <c r="T17" s="91">
        <f>Belgium!$B51</f>
        <v>0.69788547150365432</v>
      </c>
      <c r="U17" s="194">
        <f>Belgium!$C51</f>
        <v>-2.208575270180313</v>
      </c>
      <c r="V17" s="190">
        <f>Belgium!$D51</f>
        <v>4.9000000000000004</v>
      </c>
      <c r="W17" s="91">
        <f>Belgium!$B82</f>
        <v>1.1928828733153811</v>
      </c>
      <c r="X17" s="194">
        <f>Belgium!$C82</f>
        <v>-1.3278116818328356</v>
      </c>
      <c r="Y17" s="190">
        <f>Belgium!$D82</f>
        <v>2.5626825462991221</v>
      </c>
      <c r="Z17" s="91">
        <f>Belgium!B113</f>
        <v>2.2841110431729508</v>
      </c>
      <c r="AA17" s="206">
        <f>Belgium!C113</f>
        <v>1.5</v>
      </c>
      <c r="AB17" s="207">
        <f>Belgium!D113</f>
        <v>3.5909934267901455</v>
      </c>
    </row>
    <row r="18" spans="1:28" x14ac:dyDescent="0.25">
      <c r="A18" s="4" t="s">
        <v>13</v>
      </c>
      <c r="B18" s="159">
        <v>8.4</v>
      </c>
      <c r="C18" s="91">
        <f>'Euro area'!B16</f>
        <v>7.8780939373495729</v>
      </c>
      <c r="D18" s="88">
        <f>'Euro area'!C16</f>
        <v>6.8</v>
      </c>
      <c r="E18" s="89">
        <f>'Euro area'!D16</f>
        <v>8.7241343255267907</v>
      </c>
      <c r="F18" s="91">
        <f>'Euro area'!B52</f>
        <v>2.6176507230222401</v>
      </c>
      <c r="G18" s="194">
        <f>'Euro area'!C52</f>
        <v>0.3</v>
      </c>
      <c r="H18" s="190">
        <f>'Euro area'!D52</f>
        <v>5.5413380414938587</v>
      </c>
      <c r="I18" s="91">
        <f>'Euro area'!B83</f>
        <v>2.3974398518395548</v>
      </c>
      <c r="J18" s="88">
        <f>'Euro area'!C83</f>
        <v>-0.5</v>
      </c>
      <c r="K18" s="89">
        <f>'Euro area'!D83</f>
        <v>3.9679005058530095</v>
      </c>
      <c r="L18" s="91">
        <f>'Euro area'!B114</f>
        <v>3.2519484164283661</v>
      </c>
      <c r="M18" s="206">
        <f>'Euro area'!C114</f>
        <v>3.1350003056868081</v>
      </c>
      <c r="N18" s="206">
        <f>'Euro area'!D114</f>
        <v>3.4297589837763298</v>
      </c>
      <c r="O18" s="165"/>
      <c r="P18" s="114">
        <v>10.665715136538934</v>
      </c>
      <c r="Q18" s="91">
        <f>Belgium!B16</f>
        <v>3.8371121814920244</v>
      </c>
      <c r="R18" s="88">
        <f>Belgium!C16</f>
        <v>3.2</v>
      </c>
      <c r="S18" s="89">
        <f>Belgium!D16</f>
        <v>4.7</v>
      </c>
      <c r="T18" s="91">
        <f>Belgium!$B52</f>
        <v>0.87209070557564794</v>
      </c>
      <c r="U18" s="194">
        <f>Belgium!$C52</f>
        <v>-2.0511192038216275</v>
      </c>
      <c r="V18" s="190">
        <f>Belgium!$D52</f>
        <v>4.7</v>
      </c>
      <c r="W18" s="91">
        <f>Belgium!$B83</f>
        <v>1.3213128705086314</v>
      </c>
      <c r="X18" s="194">
        <f>Belgium!$C83</f>
        <v>-1.6465865378614275</v>
      </c>
      <c r="Y18" s="190">
        <f>Belgium!$D83</f>
        <v>2.5626825462991443</v>
      </c>
      <c r="Z18" s="91">
        <f>Belgium!B114</f>
        <v>2.2691337649470311</v>
      </c>
      <c r="AA18" s="206">
        <f>Belgium!C114</f>
        <v>1.3320668177547956</v>
      </c>
      <c r="AB18" s="207">
        <f>Belgium!D114</f>
        <v>3.5909934267901011</v>
      </c>
    </row>
    <row r="19" spans="1:28" x14ac:dyDescent="0.25">
      <c r="A19" s="4" t="s">
        <v>14</v>
      </c>
      <c r="B19" s="159">
        <v>1.3</v>
      </c>
      <c r="C19" s="91">
        <f>'Euro area'!B17</f>
        <v>-5.0504368246279949E-2</v>
      </c>
      <c r="D19" s="88">
        <f>'Euro area'!C17</f>
        <v>-0.3</v>
      </c>
      <c r="E19" s="89">
        <f>'Euro area'!D17</f>
        <v>0.3</v>
      </c>
      <c r="F19" s="91">
        <f>'Euro area'!B53</f>
        <v>-0.38011202337533834</v>
      </c>
      <c r="G19" s="194">
        <f>'Euro area'!C53</f>
        <v>-1.2</v>
      </c>
      <c r="H19" s="190">
        <f>'Euro area'!D53</f>
        <v>0.2</v>
      </c>
      <c r="I19" s="91">
        <f>'Euro area'!B84</f>
        <v>-1.0367362912338241E-2</v>
      </c>
      <c r="J19" s="88">
        <f>'Euro area'!C84</f>
        <v>-0.5</v>
      </c>
      <c r="K19" s="89">
        <f>'Euro area'!D84</f>
        <v>0.38904090326664176</v>
      </c>
      <c r="L19" s="91">
        <f>'Euro area'!B115</f>
        <v>0.13153122872465425</v>
      </c>
      <c r="M19" s="206">
        <f>'Euro area'!C115</f>
        <v>3.7767519904306199E-2</v>
      </c>
      <c r="N19" s="206">
        <f>'Euro area'!D115</f>
        <v>0.2070979127817803</v>
      </c>
      <c r="O19" s="165"/>
      <c r="P19" s="114">
        <v>0.65406464334973824</v>
      </c>
      <c r="Q19" s="91">
        <f>Belgium!B17</f>
        <v>0.5154129569287631</v>
      </c>
      <c r="R19" s="88">
        <f>Belgium!C17</f>
        <v>0.36165182771505267</v>
      </c>
      <c r="S19" s="89">
        <f>Belgium!D17</f>
        <v>0.6</v>
      </c>
      <c r="T19" s="91">
        <f>Belgium!$B53</f>
        <v>-0.30595231567298986</v>
      </c>
      <c r="U19" s="194">
        <f>Belgium!$C53</f>
        <v>-0.5238092626919596</v>
      </c>
      <c r="V19" s="190">
        <f>Belgium!$D53</f>
        <v>0</v>
      </c>
      <c r="W19" s="91">
        <f>Belgium!$B84</f>
        <v>-0.25921141061888348</v>
      </c>
      <c r="X19" s="194">
        <f>Belgium!$C84</f>
        <v>-0.43684564247553387</v>
      </c>
      <c r="Y19" s="190">
        <f>Belgium!$D84</f>
        <v>0</v>
      </c>
      <c r="Z19" s="91">
        <f>Belgium!B115</f>
        <v>-0.2268603818586076</v>
      </c>
      <c r="AA19" s="206">
        <f>Belgium!C115</f>
        <v>-0.4537207637172152</v>
      </c>
      <c r="AB19" s="207">
        <f>Belgium!D115</f>
        <v>0</v>
      </c>
    </row>
    <row r="20" spans="1:28" x14ac:dyDescent="0.25">
      <c r="A20" s="4"/>
      <c r="B20" s="159" t="s">
        <v>64</v>
      </c>
      <c r="C20" s="15"/>
      <c r="D20" s="7"/>
      <c r="E20" s="8"/>
      <c r="F20" s="91"/>
      <c r="G20" s="194"/>
      <c r="H20" s="190"/>
      <c r="I20" s="91"/>
      <c r="J20" s="88"/>
      <c r="K20" s="89"/>
      <c r="L20" s="91"/>
      <c r="M20" s="206"/>
      <c r="N20" s="206"/>
      <c r="O20" s="165"/>
      <c r="P20" s="114" t="s">
        <v>64</v>
      </c>
      <c r="Q20" s="91"/>
      <c r="R20" s="88"/>
      <c r="S20" s="89"/>
      <c r="T20" s="91"/>
      <c r="U20" s="194"/>
      <c r="V20" s="190"/>
      <c r="W20" s="91"/>
      <c r="X20" s="194"/>
      <c r="Y20" s="190"/>
      <c r="Z20" s="91"/>
      <c r="AA20" s="206"/>
      <c r="AB20" s="207"/>
    </row>
    <row r="21" spans="1:28" x14ac:dyDescent="0.25">
      <c r="A21" s="9" t="s">
        <v>15</v>
      </c>
      <c r="B21" s="159" t="s">
        <v>64</v>
      </c>
      <c r="C21" s="15"/>
      <c r="D21" s="7"/>
      <c r="E21" s="8"/>
      <c r="F21" s="91"/>
      <c r="G21" s="194"/>
      <c r="H21" s="190"/>
      <c r="I21" s="91"/>
      <c r="J21" s="88"/>
      <c r="K21" s="89"/>
      <c r="L21" s="91"/>
      <c r="M21" s="206"/>
      <c r="N21" s="206"/>
      <c r="O21" s="165"/>
      <c r="P21" s="114" t="s">
        <v>64</v>
      </c>
      <c r="Q21" s="91"/>
      <c r="R21" s="88"/>
      <c r="S21" s="89"/>
      <c r="T21" s="91"/>
      <c r="U21" s="194"/>
      <c r="V21" s="190"/>
      <c r="W21" s="91"/>
      <c r="X21" s="194"/>
      <c r="Y21" s="190"/>
      <c r="Z21" s="91"/>
      <c r="AA21" s="206"/>
      <c r="AB21" s="207"/>
    </row>
    <row r="22" spans="1:28" x14ac:dyDescent="0.25">
      <c r="A22" s="4" t="s">
        <v>16</v>
      </c>
      <c r="B22" s="159">
        <v>1.4</v>
      </c>
      <c r="C22" s="91">
        <f>'Euro area'!B20</f>
        <v>2.1704170233758404</v>
      </c>
      <c r="D22" s="88">
        <f>'Euro area'!C20</f>
        <v>2.1</v>
      </c>
      <c r="E22" s="89">
        <f>'Euro area'!D20</f>
        <v>2.4</v>
      </c>
      <c r="F22" s="91">
        <f>'Euro area'!B56</f>
        <v>0.11729175635725234</v>
      </c>
      <c r="G22" s="194">
        <f>'Euro area'!C56</f>
        <v>-0.2</v>
      </c>
      <c r="H22" s="190">
        <f>'Euro area'!D56</f>
        <v>0.35165355120045899</v>
      </c>
      <c r="I22" s="91">
        <f>'Euro area'!B87</f>
        <v>0.42907699925288034</v>
      </c>
      <c r="J22" s="88">
        <f>'Euro area'!C87</f>
        <v>0.1</v>
      </c>
      <c r="K22" s="89">
        <f>'Euro area'!D87</f>
        <v>0.7</v>
      </c>
      <c r="L22" s="91">
        <f>'Euro area'!B118</f>
        <v>0.37278719460697107</v>
      </c>
      <c r="M22" s="206">
        <f>'Euro area'!C118</f>
        <v>0.24017649697489618</v>
      </c>
      <c r="N22" s="206">
        <f>'Euro area'!D118</f>
        <v>0.50539789223904596</v>
      </c>
      <c r="O22" s="165"/>
      <c r="P22" s="114">
        <v>1.8541624655830091</v>
      </c>
      <c r="Q22" s="91">
        <f>Belgium!B20</f>
        <v>1.4660550272638935</v>
      </c>
      <c r="R22" s="88">
        <f>Belgium!C20</f>
        <v>0.3</v>
      </c>
      <c r="S22" s="89">
        <f>Belgium!D20</f>
        <v>2.0981650817916808</v>
      </c>
      <c r="T22" s="91">
        <f>Belgium!$B56</f>
        <v>0.47040098892166321</v>
      </c>
      <c r="U22" s="194">
        <f>Belgium!$C56</f>
        <v>0.3</v>
      </c>
      <c r="V22" s="190">
        <f>Belgium!$D56</f>
        <v>0.6</v>
      </c>
      <c r="W22" s="91">
        <f>Belgium!$B87</f>
        <v>0.43892235301699395</v>
      </c>
      <c r="X22" s="194">
        <f>Belgium!$C87</f>
        <v>0.3</v>
      </c>
      <c r="Y22" s="190">
        <f>Belgium!$D87</f>
        <v>0.6</v>
      </c>
      <c r="Z22" s="91">
        <f>Belgium!B118</f>
        <v>0.65404997366566553</v>
      </c>
      <c r="AA22" s="206">
        <f>Belgium!C118</f>
        <v>0.5</v>
      </c>
      <c r="AB22" s="207">
        <f>Belgium!D118</f>
        <v>0.80809994733133106</v>
      </c>
    </row>
    <row r="23" spans="1:28" x14ac:dyDescent="0.25">
      <c r="A23" s="4" t="s">
        <v>17</v>
      </c>
      <c r="B23" s="159">
        <v>7.7</v>
      </c>
      <c r="C23" s="91">
        <f>'Euro area'!B21</f>
        <v>6.7266378483227767</v>
      </c>
      <c r="D23" s="88">
        <f>'Euro area'!C21</f>
        <v>6.6916666666666664</v>
      </c>
      <c r="E23" s="89">
        <f>'Euro area'!D21</f>
        <v>6.8</v>
      </c>
      <c r="F23" s="91">
        <f>'Euro area'!B57</f>
        <v>7.174414060000224</v>
      </c>
      <c r="G23" s="194">
        <f>'Euro area'!C57</f>
        <v>6.9135260615664276</v>
      </c>
      <c r="H23" s="190">
        <f>'Euro area'!D57</f>
        <v>7.6</v>
      </c>
      <c r="I23" s="91">
        <f>'Euro area'!B88</f>
        <v>7.2693925735212108</v>
      </c>
      <c r="J23" s="88">
        <f>'Euro area'!C88</f>
        <v>6.7846877943019797</v>
      </c>
      <c r="K23" s="89">
        <f>'Euro area'!D88</f>
        <v>7.7250000000000005</v>
      </c>
      <c r="L23" s="91">
        <f>'Euro area'!B119</f>
        <v>7.0399600333894012</v>
      </c>
      <c r="M23" s="206">
        <f>'Euro area'!C119</f>
        <v>6.5691981496993597</v>
      </c>
      <c r="N23" s="206">
        <f>'Euro area'!D119</f>
        <v>7.4885654465596119</v>
      </c>
      <c r="O23" s="165"/>
      <c r="P23" s="114">
        <v>6.3129975446875246</v>
      </c>
      <c r="Q23" s="91">
        <f>Belgium!B21</f>
        <v>5.6989324310686227</v>
      </c>
      <c r="R23" s="88">
        <f>Belgium!C21</f>
        <v>5.6</v>
      </c>
      <c r="S23" s="89">
        <f>Belgium!D21</f>
        <v>5.8</v>
      </c>
      <c r="T23" s="91">
        <f>Belgium!$B57</f>
        <v>5.9806263939179622</v>
      </c>
      <c r="U23" s="194">
        <f>Belgium!$C57</f>
        <v>5.6349318665280554</v>
      </c>
      <c r="V23" s="190">
        <f>Belgium!$D57</f>
        <v>6.2488264969797189</v>
      </c>
      <c r="W23" s="91">
        <f>Belgium!$B88</f>
        <v>5.8912531868254643</v>
      </c>
      <c r="X23" s="194">
        <f>Belgium!$C88</f>
        <v>5.5809680462118054</v>
      </c>
      <c r="Y23" s="190">
        <f>Belgium!$D88</f>
        <v>6.275297887915519</v>
      </c>
      <c r="Z23" s="91">
        <f>Belgium!B119</f>
        <v>5.8152258295609593</v>
      </c>
      <c r="AA23" s="206">
        <f>Belgium!C119</f>
        <v>5.5485861840945772</v>
      </c>
      <c r="AB23" s="207">
        <f>Belgium!D119</f>
        <v>5.9970913045883032</v>
      </c>
    </row>
    <row r="24" spans="1:28" x14ac:dyDescent="0.25">
      <c r="A24" s="4"/>
      <c r="B24" s="159" t="s">
        <v>64</v>
      </c>
      <c r="C24" s="91"/>
      <c r="D24" s="88"/>
      <c r="E24" s="89"/>
      <c r="F24" s="91"/>
      <c r="G24" s="194"/>
      <c r="H24" s="190"/>
      <c r="I24" s="91"/>
      <c r="J24" s="88"/>
      <c r="K24" s="89"/>
      <c r="L24" s="91"/>
      <c r="M24" s="206"/>
      <c r="N24" s="206"/>
      <c r="O24" s="165"/>
      <c r="P24" s="114" t="s">
        <v>64</v>
      </c>
      <c r="Q24" s="91"/>
      <c r="R24" s="88"/>
      <c r="S24" s="89"/>
      <c r="T24" s="91"/>
      <c r="U24" s="194"/>
      <c r="V24" s="190"/>
      <c r="W24" s="91"/>
      <c r="X24" s="194"/>
      <c r="Y24" s="190"/>
      <c r="Z24" s="91"/>
      <c r="AA24" s="206"/>
      <c r="AB24" s="207"/>
    </row>
    <row r="25" spans="1:28" x14ac:dyDescent="0.25">
      <c r="A25" s="9" t="s">
        <v>18</v>
      </c>
      <c r="B25" s="159" t="s">
        <v>64</v>
      </c>
      <c r="C25" s="91"/>
      <c r="D25" s="88"/>
      <c r="E25" s="89"/>
      <c r="F25" s="91"/>
      <c r="G25" s="194"/>
      <c r="H25" s="190"/>
      <c r="I25" s="91"/>
      <c r="J25" s="88"/>
      <c r="K25" s="89"/>
      <c r="L25" s="91"/>
      <c r="M25" s="206"/>
      <c r="N25" s="206"/>
      <c r="O25" s="165"/>
      <c r="P25" s="114" t="s">
        <v>64</v>
      </c>
      <c r="Q25" s="91"/>
      <c r="R25" s="88"/>
      <c r="S25" s="89"/>
      <c r="T25" s="91"/>
      <c r="U25" s="194"/>
      <c r="V25" s="190"/>
      <c r="W25" s="91"/>
      <c r="X25" s="194"/>
      <c r="Y25" s="190"/>
      <c r="Z25" s="91"/>
      <c r="AA25" s="206"/>
      <c r="AB25" s="207"/>
    </row>
    <row r="26" spans="1:28" x14ac:dyDescent="0.25">
      <c r="A26" s="4" t="s">
        <v>19</v>
      </c>
      <c r="B26" s="159">
        <v>2.6</v>
      </c>
      <c r="C26" s="91">
        <f>'Euro area'!B24</f>
        <v>8.4669912085436767</v>
      </c>
      <c r="D26" s="88">
        <f>'Euro area'!C24</f>
        <v>8.3983826439460074</v>
      </c>
      <c r="E26" s="89">
        <f>'Euro area'!D24</f>
        <v>8.6</v>
      </c>
      <c r="F26" s="91">
        <f>'Euro area'!B60</f>
        <v>6.166747093867202</v>
      </c>
      <c r="G26" s="194">
        <f>'Euro area'!C60</f>
        <v>5.4564346982592014</v>
      </c>
      <c r="H26" s="190">
        <f>'Euro area'!D60</f>
        <v>7.0945264773799996</v>
      </c>
      <c r="I26" s="91">
        <f>'Euro area'!B91</f>
        <v>2.2538316458581669</v>
      </c>
      <c r="J26" s="88">
        <f>'Euro area'!C91</f>
        <v>1.8440094242735443</v>
      </c>
      <c r="K26" s="89">
        <f>'Euro area'!D91</f>
        <v>3.36760590886038</v>
      </c>
      <c r="L26" s="91">
        <f>'Euro area'!B122</f>
        <v>1.97017466560368</v>
      </c>
      <c r="M26" s="206">
        <f>'Euro area'!C122</f>
        <v>1.4870425093757011</v>
      </c>
      <c r="N26" s="206">
        <f>'Euro area'!D122</f>
        <v>2.2518276439993601</v>
      </c>
      <c r="O26" s="165"/>
      <c r="P26" s="114">
        <v>3.2224035973882126</v>
      </c>
      <c r="Q26" s="91">
        <f>Belgium!B24</f>
        <v>10.415054843659627</v>
      </c>
      <c r="R26" s="88">
        <f>Belgium!C24</f>
        <v>9.5</v>
      </c>
      <c r="S26" s="89">
        <f>Belgium!D24</f>
        <v>10.9</v>
      </c>
      <c r="T26" s="91">
        <f>Belgium!$B60</f>
        <v>6.8079087231854176</v>
      </c>
      <c r="U26" s="194">
        <f>Belgium!$C60</f>
        <v>4.3649925292879477</v>
      </c>
      <c r="V26" s="190">
        <f>Belgium!$D60</f>
        <v>9.6999999999999993</v>
      </c>
      <c r="W26" s="91">
        <f>Belgium!$B91</f>
        <v>2.3898929847245935</v>
      </c>
      <c r="X26" s="194">
        <f>Belgium!$C91</f>
        <v>2.1</v>
      </c>
      <c r="Y26" s="190">
        <f>Belgium!$D91</f>
        <v>3</v>
      </c>
      <c r="Z26" s="91">
        <f>Belgium!B122</f>
        <v>1.8322207463913855</v>
      </c>
      <c r="AA26" s="206">
        <f>Belgium!C122</f>
        <v>1.061174519131125</v>
      </c>
      <c r="AB26" s="207">
        <f>Belgium!D122</f>
        <v>2.299929212825802</v>
      </c>
    </row>
    <row r="27" spans="1:28" x14ac:dyDescent="0.25">
      <c r="A27" s="4" t="s">
        <v>20</v>
      </c>
      <c r="B27" s="159">
        <v>2.1</v>
      </c>
      <c r="C27" s="91">
        <f>'Euro area'!B25</f>
        <v>4.5434032146507999</v>
      </c>
      <c r="D27" s="88">
        <f>'Euro area'!C25</f>
        <v>4.3868064293015996</v>
      </c>
      <c r="E27" s="89">
        <f>'Euro area'!D25</f>
        <v>4.7</v>
      </c>
      <c r="F27" s="91">
        <f>'Euro area'!B61</f>
        <v>4.9294844389195651</v>
      </c>
      <c r="G27" s="194">
        <f>'Euro area'!C61</f>
        <v>4.5589688778391304</v>
      </c>
      <c r="H27" s="190">
        <f>'Euro area'!D61</f>
        <v>5.3</v>
      </c>
      <c r="I27" s="91">
        <f>'Euro area'!B92</f>
        <v>2.6654069301865198</v>
      </c>
      <c r="J27" s="88">
        <f>'Euro area'!C92</f>
        <v>2</v>
      </c>
      <c r="K27" s="89">
        <f>'Euro area'!D92</f>
        <v>3.3308138603730399</v>
      </c>
      <c r="L27" s="91">
        <f>'Euro area'!B123</f>
        <v>2.9692459941744702</v>
      </c>
      <c r="M27" s="206">
        <f>'Euro area'!C123</f>
        <v>2.9692459941744702</v>
      </c>
      <c r="N27" s="206">
        <f>'Euro area'!D123</f>
        <v>2.9692459941744702</v>
      </c>
      <c r="O27" s="165"/>
      <c r="P27" s="114">
        <v>2.9260822152017862</v>
      </c>
      <c r="Q27" s="91">
        <f>Belgium!B25</f>
        <v>6.7666820095355487</v>
      </c>
      <c r="R27" s="88">
        <f>Belgium!C25</f>
        <v>6.7333640190710975</v>
      </c>
      <c r="S27" s="89">
        <f>Belgium!D25</f>
        <v>6.8</v>
      </c>
      <c r="T27" s="91">
        <f>Belgium!$B61</f>
        <v>4.1602577011099404</v>
      </c>
      <c r="U27" s="194">
        <f>Belgium!$C61</f>
        <v>3.020515402219881</v>
      </c>
      <c r="V27" s="190">
        <f>Belgium!$D61</f>
        <v>5.3</v>
      </c>
      <c r="W27" s="91">
        <f>Belgium!$B92</f>
        <v>2.2212150123640351</v>
      </c>
      <c r="X27" s="194">
        <f>Belgium!$C92</f>
        <v>1.74243002472807</v>
      </c>
      <c r="Y27" s="190">
        <f>Belgium!$D92</f>
        <v>2.7</v>
      </c>
      <c r="Z27" s="91">
        <f>Belgium!B123</f>
        <v>1.5338247169440322</v>
      </c>
      <c r="AA27" s="206">
        <f>Belgium!C123</f>
        <v>1.5338247169440322</v>
      </c>
      <c r="AB27" s="207">
        <f>Belgium!D123</f>
        <v>1.5338247169440322</v>
      </c>
    </row>
    <row r="28" spans="1:28" x14ac:dyDescent="0.25">
      <c r="A28" s="4"/>
      <c r="B28" s="159" t="s">
        <v>64</v>
      </c>
      <c r="C28" s="91"/>
      <c r="D28" s="88"/>
      <c r="E28" s="89"/>
      <c r="F28" s="91"/>
      <c r="G28" s="194"/>
      <c r="H28" s="190"/>
      <c r="I28" s="91"/>
      <c r="J28" s="88"/>
      <c r="K28" s="89"/>
      <c r="L28" s="91"/>
      <c r="M28" s="206"/>
      <c r="N28" s="206"/>
      <c r="O28" s="165"/>
      <c r="P28" s="114" t="s">
        <v>64</v>
      </c>
      <c r="Q28" s="91"/>
      <c r="R28" s="88"/>
      <c r="S28" s="89"/>
      <c r="T28" s="91"/>
      <c r="U28" s="194"/>
      <c r="V28" s="190"/>
      <c r="W28" s="91"/>
      <c r="X28" s="194"/>
      <c r="Y28" s="190"/>
      <c r="Z28" s="91"/>
      <c r="AA28" s="206"/>
      <c r="AB28" s="207"/>
    </row>
    <row r="29" spans="1:28" x14ac:dyDescent="0.25">
      <c r="A29" s="9" t="s">
        <v>21</v>
      </c>
      <c r="B29" s="159">
        <v>2.2999999999999998</v>
      </c>
      <c r="C29" s="91">
        <f>'Euro area'!B27</f>
        <v>-0.61022408056718058</v>
      </c>
      <c r="D29" s="88">
        <f>'Euro area'!C27</f>
        <v>-1.1524570357431745</v>
      </c>
      <c r="E29" s="89">
        <f>'Euro area'!D27</f>
        <v>0.8</v>
      </c>
      <c r="F29" s="91">
        <f>'Euro area'!B63</f>
        <v>-0.53750305679810129</v>
      </c>
      <c r="G29" s="194">
        <f>'Euro area'!C63</f>
        <v>-1.7</v>
      </c>
      <c r="H29" s="190">
        <f>'Euro area'!D63</f>
        <v>1.5</v>
      </c>
      <c r="I29" s="91">
        <f>'Euro area'!B94</f>
        <v>-0.16612434388676042</v>
      </c>
      <c r="J29" s="88">
        <f>'Euro area'!C94</f>
        <v>-1.6</v>
      </c>
      <c r="K29" s="89">
        <f>'Euro area'!D94</f>
        <v>1.8</v>
      </c>
      <c r="L29" s="91">
        <f>'Euro area'!B125</f>
        <v>0.10971629773058773</v>
      </c>
      <c r="M29" s="206">
        <f>'Euro area'!C125</f>
        <v>-0.75150029517108496</v>
      </c>
      <c r="N29" s="206">
        <f>'Euro area'!D125</f>
        <v>0.91763395848936247</v>
      </c>
      <c r="O29" s="165"/>
      <c r="P29" s="114">
        <v>0.42921565020596769</v>
      </c>
      <c r="Q29" s="91">
        <f>Belgium!B27</f>
        <v>-4.0249362634259978</v>
      </c>
      <c r="R29" s="88">
        <f>Belgium!C27</f>
        <v>-4.8</v>
      </c>
      <c r="S29" s="89">
        <f>Belgium!D27</f>
        <v>-2</v>
      </c>
      <c r="T29" s="91">
        <f>Belgium!$B63</f>
        <v>-2.7460807501590452</v>
      </c>
      <c r="U29" s="194">
        <f>Belgium!$C63</f>
        <v>-5.110035957747634</v>
      </c>
      <c r="V29" s="190">
        <f>Belgium!$D63</f>
        <v>-1</v>
      </c>
      <c r="W29" s="91">
        <f>Belgium!$B94</f>
        <v>-2.1370844803476055</v>
      </c>
      <c r="X29" s="194">
        <f>Belgium!$C94</f>
        <v>-4.6288324924497815</v>
      </c>
      <c r="Y29" s="190">
        <f>Belgium!$D94</f>
        <v>-0.31950542894063994</v>
      </c>
      <c r="Z29" s="91">
        <f>Belgium!B125</f>
        <v>-1.7171874936787788</v>
      </c>
      <c r="AA29" s="206">
        <f>Belgium!C125</f>
        <v>-3.671845552626595</v>
      </c>
      <c r="AB29" s="207">
        <f>Belgium!D125</f>
        <v>0.23747056526903748</v>
      </c>
    </row>
    <row r="30" spans="1:28" x14ac:dyDescent="0.25">
      <c r="A30" s="4"/>
      <c r="B30" s="159" t="s">
        <v>64</v>
      </c>
      <c r="C30" s="91"/>
      <c r="D30" s="88"/>
      <c r="E30" s="89"/>
      <c r="F30" s="91"/>
      <c r="G30" s="194"/>
      <c r="H30" s="190"/>
      <c r="I30" s="91"/>
      <c r="J30" s="88"/>
      <c r="K30" s="89"/>
      <c r="L30" s="91"/>
      <c r="M30" s="206"/>
      <c r="N30" s="206"/>
      <c r="O30" s="165"/>
      <c r="P30" s="114" t="s">
        <v>64</v>
      </c>
      <c r="Q30" s="91"/>
      <c r="R30" s="88"/>
      <c r="S30" s="89"/>
      <c r="T30" s="91"/>
      <c r="U30" s="194"/>
      <c r="V30" s="190"/>
      <c r="W30" s="91"/>
      <c r="X30" s="194"/>
      <c r="Y30" s="190"/>
      <c r="Z30" s="91"/>
      <c r="AA30" s="206"/>
      <c r="AB30" s="207"/>
    </row>
    <row r="31" spans="1:28" x14ac:dyDescent="0.25">
      <c r="A31" s="9" t="s">
        <v>22</v>
      </c>
      <c r="B31" s="159" t="s">
        <v>64</v>
      </c>
      <c r="C31" s="91"/>
      <c r="D31" s="88"/>
      <c r="E31" s="89"/>
      <c r="F31" s="91"/>
      <c r="G31" s="194"/>
      <c r="H31" s="190"/>
      <c r="I31" s="91"/>
      <c r="J31" s="88"/>
      <c r="K31" s="89"/>
      <c r="L31" s="91"/>
      <c r="M31" s="206"/>
      <c r="N31" s="206"/>
      <c r="O31" s="165"/>
      <c r="P31" s="114" t="s">
        <v>64</v>
      </c>
      <c r="Q31" s="91"/>
      <c r="R31" s="88"/>
      <c r="S31" s="89"/>
      <c r="T31" s="91"/>
      <c r="U31" s="194"/>
      <c r="V31" s="190"/>
      <c r="W31" s="91"/>
      <c r="X31" s="194"/>
      <c r="Y31" s="190"/>
      <c r="Z31" s="91"/>
      <c r="AA31" s="206"/>
      <c r="AB31" s="207"/>
    </row>
    <row r="32" spans="1:28" x14ac:dyDescent="0.25">
      <c r="A32" s="10" t="s">
        <v>23</v>
      </c>
      <c r="B32" s="159">
        <v>-5.0999999999999996</v>
      </c>
      <c r="C32" s="91">
        <f>'Euro area'!B30</f>
        <v>-3.7577445186198339</v>
      </c>
      <c r="D32" s="88">
        <f>'Euro area'!C30</f>
        <v>-4.5</v>
      </c>
      <c r="E32" s="89">
        <f>'Euro area'!D30</f>
        <v>-3</v>
      </c>
      <c r="F32" s="91">
        <f>'Euro area'!B66</f>
        <v>-3.9702916560881896</v>
      </c>
      <c r="G32" s="194">
        <f>'Euro area'!C66</f>
        <v>-5.5168258122399996</v>
      </c>
      <c r="H32" s="190">
        <f>'Euro area'!D66</f>
        <v>-3.5</v>
      </c>
      <c r="I32" s="91">
        <f>'Euro area'!B97</f>
        <v>-3.2943848820617858</v>
      </c>
      <c r="J32" s="88">
        <f>'Euro area'!C97</f>
        <v>-4.5663788673900001</v>
      </c>
      <c r="K32" s="89">
        <f>'Euro area'!D97</f>
        <v>-2.741108678107</v>
      </c>
      <c r="L32" s="91">
        <f>'Euro area'!B128</f>
        <v>-3.0029903290187367</v>
      </c>
      <c r="M32" s="206">
        <f>'Euro area'!C128</f>
        <v>-3.8922178199399999</v>
      </c>
      <c r="N32" s="206">
        <f>'Euro area'!D128</f>
        <v>-2.4881904185427688</v>
      </c>
      <c r="O32" s="165"/>
      <c r="P32" s="114">
        <v>-5.5606121777796895</v>
      </c>
      <c r="Q32" s="91">
        <f>Belgium!B30</f>
        <v>-4.9335914488638704</v>
      </c>
      <c r="R32" s="88">
        <f>Belgium!C30</f>
        <v>-5.9</v>
      </c>
      <c r="S32" s="89">
        <f>Belgium!D30</f>
        <v>-4.3080928631108506</v>
      </c>
      <c r="T32" s="91">
        <f>Belgium!$B66</f>
        <v>-5.170392365176542</v>
      </c>
      <c r="U32" s="194">
        <f>Belgium!$C66</f>
        <v>-6.1</v>
      </c>
      <c r="V32" s="190">
        <f>Belgium!$D66</f>
        <v>-3.736250777793372</v>
      </c>
      <c r="W32" s="91">
        <f>Belgium!$B97</f>
        <v>-4.9499400465204682</v>
      </c>
      <c r="X32" s="194">
        <f>Belgium!$C97</f>
        <v>-5.9</v>
      </c>
      <c r="Y32" s="190">
        <f>Belgium!$D97</f>
        <v>-3.7486027957650156</v>
      </c>
      <c r="Z32" s="91">
        <f>Belgium!B128</f>
        <v>-4.9201730308469127</v>
      </c>
      <c r="AA32" s="206">
        <f>Belgium!C128</f>
        <v>-5.8</v>
      </c>
      <c r="AB32" s="207">
        <f>Belgium!D128</f>
        <v>-3.4394076325697229</v>
      </c>
    </row>
    <row r="33" spans="1:28" x14ac:dyDescent="0.25">
      <c r="A33" s="10" t="s">
        <v>24</v>
      </c>
      <c r="B33" s="159">
        <v>-3.6</v>
      </c>
      <c r="C33" s="91">
        <f>'Euro area'!B31</f>
        <v>-2.3286955602454475</v>
      </c>
      <c r="D33" s="88">
        <f>'Euro area'!C31</f>
        <v>-3.3</v>
      </c>
      <c r="E33" s="89">
        <f>'Euro area'!D31</f>
        <v>-1.78774179678523</v>
      </c>
      <c r="F33" s="91">
        <f>'Euro area'!B67</f>
        <v>-2.3252760229516856</v>
      </c>
      <c r="G33" s="194">
        <f>'Euro area'!C67</f>
        <v>-3.4</v>
      </c>
      <c r="H33" s="190">
        <f>'Euro area'!D67</f>
        <v>-1.9</v>
      </c>
      <c r="I33" s="91">
        <f>'Euro area'!B98</f>
        <v>-1.3340079761837642</v>
      </c>
      <c r="J33" s="88">
        <f>'Euro area'!C98</f>
        <v>-1.7</v>
      </c>
      <c r="K33" s="89">
        <f>'Euro area'!D98</f>
        <v>-0.98390912542080999</v>
      </c>
      <c r="L33" s="91">
        <f>'Euro area'!B129</f>
        <v>-0.84887156489111115</v>
      </c>
      <c r="M33" s="206">
        <f>'Euro area'!C129</f>
        <v>-0.92943983625680415</v>
      </c>
      <c r="N33" s="206">
        <f>'Euro area'!D129</f>
        <v>-0.76830329352541804</v>
      </c>
      <c r="O33" s="165"/>
      <c r="P33" s="114">
        <v>-3.868515081077164</v>
      </c>
      <c r="Q33" s="91">
        <f>Belgium!B31</f>
        <v>-3.373136043134815</v>
      </c>
      <c r="R33" s="88">
        <f>Belgium!C31</f>
        <v>-4.4000000000000004</v>
      </c>
      <c r="S33" s="89">
        <f>Belgium!D31</f>
        <v>-2.7702766488859529</v>
      </c>
      <c r="T33" s="91">
        <f>Belgium!$B67</f>
        <v>-3.3411811368151501</v>
      </c>
      <c r="U33" s="194">
        <f>Belgium!$C67</f>
        <v>-4.3</v>
      </c>
      <c r="V33" s="190">
        <f>Belgium!$D67</f>
        <v>-2.0260745495591514</v>
      </c>
      <c r="W33" s="91">
        <f>Belgium!$B98</f>
        <v>-2.9550383874054105</v>
      </c>
      <c r="X33" s="194">
        <f>Belgium!$C98</f>
        <v>-4.3</v>
      </c>
      <c r="Y33" s="190">
        <f>Belgium!$D98</f>
        <v>-1.9108178769922171</v>
      </c>
      <c r="Z33" s="91">
        <f>Belgium!B129</f>
        <v>-2.9445184726460387</v>
      </c>
      <c r="AA33" s="206">
        <f>Belgium!C129</f>
        <v>-3.9</v>
      </c>
      <c r="AB33" s="207">
        <f>Belgium!D129</f>
        <v>-2.0069689894963423</v>
      </c>
    </row>
    <row r="34" spans="1:28" x14ac:dyDescent="0.25">
      <c r="A34" s="11" t="s">
        <v>25</v>
      </c>
      <c r="B34" s="115">
        <v>97.1</v>
      </c>
      <c r="C34" s="92">
        <f>'Euro area'!B32</f>
        <v>94.029228831120591</v>
      </c>
      <c r="D34" s="93">
        <f>'Euro area'!C32</f>
        <v>91.462763547830505</v>
      </c>
      <c r="E34" s="90">
        <f>'Euro area'!D32</f>
        <v>99.2</v>
      </c>
      <c r="F34" s="94">
        <f>'Euro area'!B68</f>
        <v>94.055899060561643</v>
      </c>
      <c r="G34" s="188">
        <f>'Euro area'!C68</f>
        <v>90.586349033970293</v>
      </c>
      <c r="H34" s="189">
        <f>'Euro area'!D68</f>
        <v>98.4</v>
      </c>
      <c r="I34" s="94">
        <f>'Euro area'!B99</f>
        <v>93.437766849170771</v>
      </c>
      <c r="J34" s="95">
        <f>'Euro area'!C99</f>
        <v>89.186844344332698</v>
      </c>
      <c r="K34" s="90">
        <f>'Euro area'!D99</f>
        <v>96.7</v>
      </c>
      <c r="L34" s="94">
        <f>'Euro area'!B130</f>
        <v>92.798305380468349</v>
      </c>
      <c r="M34" s="205">
        <f>'Euro area'!C130</f>
        <v>88.006136964255305</v>
      </c>
      <c r="N34" s="205">
        <f>'Euro area'!D130</f>
        <v>96.6</v>
      </c>
      <c r="O34" s="166"/>
      <c r="P34" s="115">
        <v>109.1928067422038</v>
      </c>
      <c r="Q34" s="94">
        <f>Belgium!B32</f>
        <v>105.88862977267377</v>
      </c>
      <c r="R34" s="95">
        <f>Belgium!C32</f>
        <v>103.2</v>
      </c>
      <c r="S34" s="90">
        <f>Belgium!D32</f>
        <v>109.19529932651287</v>
      </c>
      <c r="T34" s="94">
        <f>Belgium!$B68</f>
        <v>106.9136916052711</v>
      </c>
      <c r="U34" s="188">
        <f>Belgium!$C68</f>
        <v>103.20709802952042</v>
      </c>
      <c r="V34" s="189">
        <f>Belgium!$D68</f>
        <v>110.4</v>
      </c>
      <c r="W34" s="94">
        <f>Belgium!$B99</f>
        <v>108.5062498223334</v>
      </c>
      <c r="X34" s="93">
        <f>Belgium!$C99</f>
        <v>103.46471248215907</v>
      </c>
      <c r="Y34" s="189">
        <f>Belgium!$D99</f>
        <v>114</v>
      </c>
      <c r="Z34" s="94">
        <f>Belgium!B130</f>
        <v>110.55873314622457</v>
      </c>
      <c r="AA34" s="93">
        <f>Belgium!C130</f>
        <v>104.07538618956794</v>
      </c>
      <c r="AB34" s="208">
        <f>Belgium!D130</f>
        <v>116.5</v>
      </c>
    </row>
    <row r="35" spans="1:28" x14ac:dyDescent="0.25">
      <c r="B35" s="96"/>
    </row>
    <row r="36" spans="1:28" x14ac:dyDescent="0.25">
      <c r="A36" s="292" t="s">
        <v>51</v>
      </c>
      <c r="B36" s="292"/>
      <c r="C36" s="292"/>
      <c r="D36" s="292"/>
      <c r="E36" s="292"/>
      <c r="F36" s="292"/>
      <c r="G36" s="292"/>
      <c r="H36" s="292"/>
      <c r="I36" s="292"/>
      <c r="J36" s="292"/>
      <c r="K36" s="292"/>
      <c r="L36" s="292"/>
      <c r="M36" s="292"/>
      <c r="N36" s="292"/>
      <c r="O36" s="292"/>
      <c r="P36" s="292"/>
      <c r="Q36" s="292"/>
      <c r="R36" s="292"/>
      <c r="S36" s="292"/>
      <c r="T36" s="292"/>
      <c r="U36" s="292"/>
      <c r="V36" s="292"/>
    </row>
    <row r="37" spans="1:28" x14ac:dyDescent="0.25">
      <c r="A37" s="293" t="s">
        <v>52</v>
      </c>
      <c r="B37" s="292"/>
      <c r="C37" s="292"/>
      <c r="D37" s="292"/>
      <c r="E37" s="292"/>
      <c r="F37" s="292"/>
      <c r="G37" s="292"/>
      <c r="H37" s="292"/>
      <c r="I37" s="292"/>
      <c r="J37" s="292"/>
      <c r="K37" s="292"/>
      <c r="L37" s="292"/>
      <c r="M37" s="292"/>
      <c r="N37" s="292"/>
      <c r="O37" s="292"/>
      <c r="P37" s="292"/>
      <c r="Q37" s="292"/>
      <c r="R37" s="292"/>
      <c r="S37" s="292"/>
      <c r="T37" s="292"/>
      <c r="U37" s="292"/>
      <c r="V37" s="292"/>
    </row>
    <row r="38" spans="1:28" x14ac:dyDescent="0.25">
      <c r="C38" s="96"/>
      <c r="Q38" s="96"/>
    </row>
  </sheetData>
  <mergeCells count="10">
    <mergeCell ref="Z5:AB5"/>
    <mergeCell ref="P4:AB4"/>
    <mergeCell ref="B4:N4"/>
    <mergeCell ref="C5:E5"/>
    <mergeCell ref="I5:K5"/>
    <mergeCell ref="Q5:S5"/>
    <mergeCell ref="W5:Y5"/>
    <mergeCell ref="F5:H5"/>
    <mergeCell ref="T5:V5"/>
    <mergeCell ref="L5:N5"/>
  </mergeCells>
  <pageMargins left="0.7" right="0.7" top="0.75" bottom="0.75" header="0.3" footer="0.3"/>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133"/>
  <sheetViews>
    <sheetView zoomScaleNormal="100" workbookViewId="0">
      <pane xSplit="1" ySplit="2" topLeftCell="B114" activePane="bottomRight" state="frozen"/>
      <selection activeCell="L43" sqref="L43:L68"/>
      <selection pane="topRight" activeCell="L43" sqref="L43:L68"/>
      <selection pane="bottomLeft" activeCell="L43" sqref="L43:L68"/>
      <selection pane="bottomRight" activeCell="A134" sqref="A134"/>
    </sheetView>
  </sheetViews>
  <sheetFormatPr defaultRowHeight="15" x14ac:dyDescent="0.25"/>
  <cols>
    <col min="1" max="1" width="47.85546875" customWidth="1"/>
    <col min="2" max="4" width="9.7109375" customWidth="1"/>
    <col min="5" max="5" width="2.85546875" customWidth="1"/>
    <col min="6" max="9" width="10.7109375" customWidth="1"/>
    <col min="10" max="10" width="10.7109375" style="294" customWidth="1"/>
    <col min="11" max="15" width="10.7109375" customWidth="1"/>
    <col min="16" max="16" width="2.140625" customWidth="1"/>
  </cols>
  <sheetData>
    <row r="1" spans="1:16" x14ac:dyDescent="0.25">
      <c r="A1" s="25" t="s">
        <v>30</v>
      </c>
      <c r="B1" s="1"/>
      <c r="C1" s="1"/>
      <c r="D1" s="1"/>
      <c r="E1" s="1"/>
    </row>
    <row r="2" spans="1:16" s="1" customFormat="1" x14ac:dyDescent="0.25">
      <c r="B2" s="149" t="s">
        <v>26</v>
      </c>
      <c r="C2" s="79" t="s">
        <v>27</v>
      </c>
      <c r="D2" s="79" t="s">
        <v>28</v>
      </c>
      <c r="E2" s="21"/>
      <c r="F2" s="79" t="s">
        <v>53</v>
      </c>
      <c r="G2" s="79" t="s">
        <v>54</v>
      </c>
      <c r="H2" s="79" t="s">
        <v>55</v>
      </c>
      <c r="I2" s="79" t="s">
        <v>56</v>
      </c>
      <c r="J2" s="79" t="s">
        <v>57</v>
      </c>
      <c r="K2" s="79" t="s">
        <v>58</v>
      </c>
      <c r="L2" s="79" t="s">
        <v>59</v>
      </c>
      <c r="M2" s="79" t="s">
        <v>60</v>
      </c>
      <c r="N2" s="79" t="s">
        <v>61</v>
      </c>
      <c r="O2" s="79" t="s">
        <v>50</v>
      </c>
      <c r="P2" s="22"/>
    </row>
    <row r="3" spans="1:16" x14ac:dyDescent="0.25">
      <c r="A3" s="1"/>
      <c r="B3" s="80"/>
      <c r="C3" s="80"/>
      <c r="D3" s="80"/>
      <c r="E3" s="1"/>
      <c r="F3" s="82"/>
      <c r="G3" s="82"/>
      <c r="H3" s="82"/>
      <c r="I3" s="82"/>
      <c r="J3" s="295"/>
      <c r="K3" s="82"/>
      <c r="L3" s="196"/>
      <c r="M3" s="82"/>
      <c r="N3" s="82"/>
      <c r="O3" s="82"/>
    </row>
    <row r="4" spans="1:16" x14ac:dyDescent="0.25">
      <c r="A4" s="24">
        <v>2022</v>
      </c>
      <c r="B4" s="106"/>
      <c r="C4" s="106"/>
      <c r="D4" s="106"/>
      <c r="E4" s="107"/>
      <c r="F4" s="101"/>
      <c r="G4" s="102"/>
      <c r="H4" s="101"/>
      <c r="I4" s="111"/>
      <c r="J4" s="296"/>
      <c r="K4" s="101"/>
      <c r="L4" s="101"/>
      <c r="M4" s="101"/>
      <c r="N4" s="130"/>
      <c r="O4" s="101"/>
      <c r="P4" s="96"/>
    </row>
    <row r="5" spans="1:16" x14ac:dyDescent="0.25">
      <c r="A5" s="4"/>
      <c r="B5" s="84"/>
      <c r="C5" s="84"/>
      <c r="D5" s="84"/>
      <c r="E5" s="123"/>
      <c r="F5" s="114"/>
      <c r="G5" s="103"/>
      <c r="H5" s="114"/>
      <c r="I5" s="112"/>
      <c r="J5" s="297"/>
      <c r="K5" s="114"/>
      <c r="L5" s="114"/>
      <c r="M5" s="114"/>
      <c r="N5" s="129"/>
      <c r="O5" s="114"/>
      <c r="P5" s="96"/>
    </row>
    <row r="6" spans="1:16" x14ac:dyDescent="0.25">
      <c r="A6" s="9" t="s">
        <v>3</v>
      </c>
      <c r="B6" s="97"/>
      <c r="C6" s="97"/>
      <c r="D6" s="97"/>
      <c r="E6" s="98"/>
      <c r="F6" s="114"/>
      <c r="G6" s="103"/>
      <c r="H6" s="114"/>
      <c r="I6" s="112"/>
      <c r="J6" s="150"/>
      <c r="K6" s="129"/>
      <c r="L6" s="114"/>
      <c r="M6" s="125"/>
      <c r="N6" s="148"/>
      <c r="O6" s="114"/>
      <c r="P6" s="96"/>
    </row>
    <row r="7" spans="1:16" x14ac:dyDescent="0.25">
      <c r="A7" s="4" t="s">
        <v>4</v>
      </c>
      <c r="B7" s="84">
        <f>AVERAGE(F7:O7)</f>
        <v>2.9687277652742701</v>
      </c>
      <c r="C7" s="84">
        <f>MIN(F7:O7)</f>
        <v>2.5</v>
      </c>
      <c r="D7" s="84">
        <f>MAX(F7:O7)</f>
        <v>3.2617913034629797</v>
      </c>
      <c r="E7" s="123"/>
      <c r="F7" s="125">
        <v>3</v>
      </c>
      <c r="G7" s="199">
        <v>2.8</v>
      </c>
      <c r="H7" s="240">
        <v>3</v>
      </c>
      <c r="I7" s="221">
        <v>3.2617913034629797</v>
      </c>
      <c r="J7" s="150">
        <v>2.5</v>
      </c>
      <c r="K7" s="269">
        <v>3</v>
      </c>
      <c r="L7" s="125">
        <v>2.9</v>
      </c>
      <c r="M7" s="114">
        <v>3.0662390912498116</v>
      </c>
      <c r="N7" s="226">
        <v>3.1</v>
      </c>
      <c r="O7" s="140">
        <v>3.0592472580299068</v>
      </c>
      <c r="P7" s="146"/>
    </row>
    <row r="8" spans="1:16" x14ac:dyDescent="0.25">
      <c r="A8" s="4" t="s">
        <v>5</v>
      </c>
      <c r="B8" s="187">
        <f>AVERAGE(F8:O8)</f>
        <v>3.8120603914012361</v>
      </c>
      <c r="C8" s="187">
        <f>MIN(F8:O8)</f>
        <v>3.5</v>
      </c>
      <c r="D8" s="187">
        <f>MAX(F8:O8)</f>
        <v>4.5</v>
      </c>
      <c r="E8" s="123"/>
      <c r="F8" s="125">
        <v>3.5</v>
      </c>
      <c r="G8" s="198"/>
      <c r="H8" s="240">
        <v>4.5</v>
      </c>
      <c r="I8" s="221">
        <v>3.6964077206957047</v>
      </c>
      <c r="J8" s="295"/>
      <c r="K8" s="269">
        <v>3.5</v>
      </c>
      <c r="L8" s="125">
        <v>3.5</v>
      </c>
      <c r="M8" s="114">
        <v>3.9911747489756344</v>
      </c>
      <c r="N8" s="224"/>
      <c r="O8" s="140">
        <v>3.996840270137314</v>
      </c>
      <c r="P8" s="146"/>
    </row>
    <row r="9" spans="1:16" x14ac:dyDescent="0.25">
      <c r="A9" s="4" t="s">
        <v>6</v>
      </c>
      <c r="B9" s="187">
        <f>AVERAGE(F9:O9)</f>
        <v>-0.29377756214865114</v>
      </c>
      <c r="C9" s="187">
        <f>MIN(F9:O9)</f>
        <v>-0.4</v>
      </c>
      <c r="D9" s="187">
        <f>MAX(F9:O9)</f>
        <v>-0.1</v>
      </c>
      <c r="E9" s="123"/>
      <c r="F9" s="125">
        <v>-0.2</v>
      </c>
      <c r="G9" s="199"/>
      <c r="H9" s="240">
        <v>-0.4</v>
      </c>
      <c r="I9" s="221">
        <v>-0.28399100315702475</v>
      </c>
      <c r="J9" s="295"/>
      <c r="K9" s="269">
        <v>-0.1</v>
      </c>
      <c r="L9" s="125">
        <v>-0.4</v>
      </c>
      <c r="M9" s="114">
        <v>-0.35122710758507258</v>
      </c>
      <c r="N9" s="224"/>
      <c r="O9" s="140">
        <v>-0.32122482429846055</v>
      </c>
      <c r="P9" s="146"/>
    </row>
    <row r="10" spans="1:16" x14ac:dyDescent="0.25">
      <c r="A10" s="4" t="s">
        <v>7</v>
      </c>
      <c r="B10" s="187">
        <f>AVERAGE(F10:O10)</f>
        <v>-1.12891926709266</v>
      </c>
      <c r="C10" s="187">
        <f>MIN(F10:O10)</f>
        <v>-1.6090397661463807</v>
      </c>
      <c r="D10" s="187">
        <f>MAX(F10:O10)</f>
        <v>-0.53912105055562431</v>
      </c>
      <c r="E10" s="123"/>
      <c r="F10" s="125">
        <v>-1</v>
      </c>
      <c r="G10" s="199"/>
      <c r="H10" s="240">
        <v>-1.2</v>
      </c>
      <c r="I10" s="221">
        <v>-0.53912105055562431</v>
      </c>
      <c r="J10" s="295"/>
      <c r="K10" s="271">
        <v>-0.9</v>
      </c>
      <c r="L10" s="125">
        <v>-1.2</v>
      </c>
      <c r="M10" s="114">
        <v>-1.6090397661463807</v>
      </c>
      <c r="N10" s="224"/>
      <c r="O10" s="140">
        <v>-1.4542740529466136</v>
      </c>
      <c r="P10" s="146"/>
    </row>
    <row r="11" spans="1:16" x14ac:dyDescent="0.25">
      <c r="A11" s="4" t="s">
        <v>8</v>
      </c>
      <c r="B11" s="187">
        <f>AVERAGE(F11:O11)</f>
        <v>-3.9925203893731429</v>
      </c>
      <c r="C11" s="187">
        <f>MIN(F11:O11)</f>
        <v>-5.0366257326231452</v>
      </c>
      <c r="D11" s="187">
        <f>MAX(F11:O11)</f>
        <v>-2.0409354354962828</v>
      </c>
      <c r="E11" s="123"/>
      <c r="F11" s="282"/>
      <c r="G11" s="199"/>
      <c r="H11" s="240"/>
      <c r="I11" s="221"/>
      <c r="J11" s="295"/>
      <c r="K11" s="271">
        <v>-4.9000000000000004</v>
      </c>
      <c r="L11" s="255"/>
      <c r="M11" s="114">
        <v>-2.0409354354962828</v>
      </c>
      <c r="N11" s="224"/>
      <c r="O11" s="140">
        <v>-5.0366257326231452</v>
      </c>
      <c r="P11" s="146"/>
    </row>
    <row r="12" spans="1:16" x14ac:dyDescent="0.25">
      <c r="A12" s="4" t="s">
        <v>9</v>
      </c>
      <c r="B12" s="187">
        <f>AVERAGE(F12:O12)</f>
        <v>-3.2106150831411582</v>
      </c>
      <c r="C12" s="187">
        <f>MIN(F12:O12)</f>
        <v>-6.1900195058517511</v>
      </c>
      <c r="D12" s="187">
        <f>MAX(F12:O12)</f>
        <v>-1.4</v>
      </c>
      <c r="E12" s="123"/>
      <c r="F12" s="282"/>
      <c r="G12" s="199"/>
      <c r="H12" s="240"/>
      <c r="I12" s="221"/>
      <c r="J12" s="295"/>
      <c r="K12" s="271">
        <v>-1.4</v>
      </c>
      <c r="L12" s="255"/>
      <c r="M12" s="114">
        <v>-6.1900195058517511</v>
      </c>
      <c r="N12" s="224"/>
      <c r="O12" s="140">
        <v>-2.0418257435717235</v>
      </c>
      <c r="P12" s="146"/>
    </row>
    <row r="13" spans="1:16" x14ac:dyDescent="0.25">
      <c r="A13" s="4" t="s">
        <v>10</v>
      </c>
      <c r="B13" s="187">
        <f>AVERAGE(F13:O13)</f>
        <v>2.3052189386134061</v>
      </c>
      <c r="C13" s="187">
        <f>MIN(F13:O13)</f>
        <v>2.0464919318891051</v>
      </c>
      <c r="D13" s="187">
        <f>MAX(F13:O13)</f>
        <v>2.7</v>
      </c>
      <c r="E13" s="123"/>
      <c r="F13" s="282"/>
      <c r="G13" s="199"/>
      <c r="H13" s="240"/>
      <c r="I13" s="221"/>
      <c r="J13" s="295"/>
      <c r="K13" s="271">
        <v>2.7</v>
      </c>
      <c r="L13" s="255"/>
      <c r="M13" s="114">
        <v>2.0464919318891051</v>
      </c>
      <c r="N13" s="224"/>
      <c r="O13" s="140">
        <v>2.1691648839511135</v>
      </c>
      <c r="P13" s="146"/>
    </row>
    <row r="14" spans="1:16" x14ac:dyDescent="0.25">
      <c r="A14" s="4" t="s">
        <v>11</v>
      </c>
      <c r="B14" s="187">
        <f>AVERAGE(F14:O14)</f>
        <v>0.99275069329418808</v>
      </c>
      <c r="C14" s="187">
        <f>MIN(F14:O14)</f>
        <v>0.9</v>
      </c>
      <c r="D14" s="187">
        <f>MAX(F14:O14)</f>
        <v>1.1710027731767523</v>
      </c>
      <c r="E14" s="123"/>
      <c r="F14" s="125">
        <v>0.9</v>
      </c>
      <c r="G14" s="199"/>
      <c r="H14" s="240"/>
      <c r="I14" s="221"/>
      <c r="J14" s="295"/>
      <c r="K14" s="271">
        <v>0.9</v>
      </c>
      <c r="L14" s="114">
        <v>1</v>
      </c>
      <c r="M14" s="114"/>
      <c r="N14" s="224"/>
      <c r="O14" s="140">
        <v>1.1710027731767523</v>
      </c>
      <c r="P14" s="146"/>
    </row>
    <row r="15" spans="1:16" x14ac:dyDescent="0.25">
      <c r="A15" s="4" t="s">
        <v>12</v>
      </c>
      <c r="B15" s="187">
        <f>AVERAGE(F15:O15)</f>
        <v>4.4062073048719554</v>
      </c>
      <c r="C15" s="187">
        <f>MIN(F15:O15)</f>
        <v>3.9</v>
      </c>
      <c r="D15" s="187">
        <f>MAX(F15:O15)</f>
        <v>5.4</v>
      </c>
      <c r="E15" s="123"/>
      <c r="F15" s="125">
        <v>3.9</v>
      </c>
      <c r="G15" s="199"/>
      <c r="H15" s="240">
        <v>5.4</v>
      </c>
      <c r="I15" s="221">
        <v>4.6852428588216588</v>
      </c>
      <c r="J15" s="295"/>
      <c r="K15" s="271">
        <v>3.9</v>
      </c>
      <c r="L15" s="125">
        <v>3.9</v>
      </c>
      <c r="M15" s="114">
        <v>4.6520902944768183</v>
      </c>
      <c r="N15" s="224"/>
      <c r="O15" s="140">
        <v>4.4061179808052131</v>
      </c>
      <c r="P15" s="146"/>
    </row>
    <row r="16" spans="1:16" x14ac:dyDescent="0.25">
      <c r="A16" s="4" t="s">
        <v>13</v>
      </c>
      <c r="B16" s="187">
        <f>AVERAGE(F16:O16)</f>
        <v>3.8371121814920244</v>
      </c>
      <c r="C16" s="187">
        <f>MIN(F16:O16)</f>
        <v>3.2</v>
      </c>
      <c r="D16" s="187">
        <f>MAX(F16:O16)</f>
        <v>4.7</v>
      </c>
      <c r="E16" s="123"/>
      <c r="F16" s="125">
        <v>3.3</v>
      </c>
      <c r="G16" s="199"/>
      <c r="H16" s="240">
        <v>4.7</v>
      </c>
      <c r="I16" s="221">
        <v>4.0858647560258587</v>
      </c>
      <c r="J16" s="295"/>
      <c r="K16" s="271">
        <v>3.2</v>
      </c>
      <c r="L16" s="125">
        <v>3.3</v>
      </c>
      <c r="M16" s="114">
        <v>4.2352630650123846</v>
      </c>
      <c r="N16" s="224"/>
      <c r="O16" s="140">
        <v>4.0386574494059246</v>
      </c>
      <c r="P16" s="146"/>
    </row>
    <row r="17" spans="1:16" x14ac:dyDescent="0.25">
      <c r="A17" s="4" t="s">
        <v>14</v>
      </c>
      <c r="B17" s="187">
        <f>AVERAGE(F17:O17)</f>
        <v>0.5154129569287631</v>
      </c>
      <c r="C17" s="187">
        <f>MIN(F17:O17)</f>
        <v>0.36165182771505267</v>
      </c>
      <c r="D17" s="187">
        <f>MAX(F17:O17)</f>
        <v>0.6</v>
      </c>
      <c r="E17" s="123"/>
      <c r="F17" s="125">
        <v>0.6</v>
      </c>
      <c r="G17" s="199"/>
      <c r="H17" s="240"/>
      <c r="I17" s="221"/>
      <c r="J17" s="295"/>
      <c r="K17" s="271">
        <v>0.6</v>
      </c>
      <c r="L17" s="125">
        <v>0.5</v>
      </c>
      <c r="M17" s="114"/>
      <c r="N17" s="224"/>
      <c r="O17" s="140">
        <v>0.36165182771505267</v>
      </c>
      <c r="P17" s="146"/>
    </row>
    <row r="18" spans="1:16" x14ac:dyDescent="0.25">
      <c r="A18" s="4"/>
      <c r="B18" s="84"/>
      <c r="C18" s="84"/>
      <c r="D18" s="84"/>
      <c r="E18" s="123"/>
      <c r="F18" s="282"/>
      <c r="G18" s="199"/>
      <c r="H18" s="240"/>
      <c r="I18" s="221"/>
      <c r="J18" s="295"/>
      <c r="K18" s="269"/>
      <c r="L18" s="255"/>
      <c r="M18" s="114"/>
      <c r="N18" s="224"/>
      <c r="O18" s="140"/>
      <c r="P18" s="146"/>
    </row>
    <row r="19" spans="1:16" x14ac:dyDescent="0.25">
      <c r="A19" s="9" t="s">
        <v>15</v>
      </c>
      <c r="B19" s="97"/>
      <c r="C19" s="97"/>
      <c r="D19" s="97"/>
      <c r="E19" s="98"/>
      <c r="F19" s="282"/>
      <c r="G19" s="199"/>
      <c r="H19" s="240"/>
      <c r="I19" s="221"/>
      <c r="J19" s="295"/>
      <c r="K19" s="269"/>
      <c r="L19" s="255"/>
      <c r="M19" s="114"/>
      <c r="N19" s="224"/>
      <c r="O19" s="140"/>
      <c r="P19" s="146"/>
    </row>
    <row r="20" spans="1:16" x14ac:dyDescent="0.25">
      <c r="A20" s="4" t="s">
        <v>16</v>
      </c>
      <c r="B20" s="187">
        <f>AVERAGE(F20:O20)</f>
        <v>1.4660550272638935</v>
      </c>
      <c r="C20" s="187">
        <f>MIN(F20:O20)</f>
        <v>0.3</v>
      </c>
      <c r="D20" s="187">
        <f>MAX(F20:O20)</f>
        <v>2.0981650817916808</v>
      </c>
      <c r="E20" s="123"/>
      <c r="F20" s="282"/>
      <c r="G20" s="199"/>
      <c r="H20" s="240"/>
      <c r="I20" s="221"/>
      <c r="J20" s="295"/>
      <c r="K20" s="271">
        <v>2</v>
      </c>
      <c r="L20" s="125">
        <v>0.3</v>
      </c>
      <c r="M20" s="82"/>
      <c r="N20" s="224"/>
      <c r="O20" s="140">
        <v>2.0981650817916808</v>
      </c>
      <c r="P20" s="146"/>
    </row>
    <row r="21" spans="1:16" x14ac:dyDescent="0.25">
      <c r="A21" s="4" t="s">
        <v>17</v>
      </c>
      <c r="B21" s="187">
        <f>AVERAGE(F21:O21)</f>
        <v>5.6989324310686227</v>
      </c>
      <c r="C21" s="187">
        <f>MIN(F21:O21)</f>
        <v>5.6</v>
      </c>
      <c r="D21" s="187">
        <f>MAX(F21:O21)</f>
        <v>5.8</v>
      </c>
      <c r="E21" s="123"/>
      <c r="F21" s="282"/>
      <c r="G21" s="199"/>
      <c r="H21" s="240">
        <v>5.7</v>
      </c>
      <c r="I21" s="221">
        <v>5.6542812017746913</v>
      </c>
      <c r="J21" s="295"/>
      <c r="K21" s="271">
        <v>5.7</v>
      </c>
      <c r="L21" s="125">
        <v>5.6</v>
      </c>
      <c r="M21" s="114">
        <v>5.8</v>
      </c>
      <c r="N21" s="224"/>
      <c r="O21" s="140">
        <v>5.7393133846370432</v>
      </c>
      <c r="P21" s="146"/>
    </row>
    <row r="22" spans="1:16" x14ac:dyDescent="0.25">
      <c r="A22" s="4"/>
      <c r="B22" s="84"/>
      <c r="C22" s="84"/>
      <c r="D22" s="84"/>
      <c r="E22" s="123"/>
      <c r="F22" s="282"/>
      <c r="G22" s="199"/>
      <c r="H22" s="240"/>
      <c r="I22" s="221"/>
      <c r="J22" s="295"/>
      <c r="K22" s="269"/>
      <c r="L22" s="255"/>
      <c r="M22" s="114"/>
      <c r="N22" s="224"/>
      <c r="O22" s="140"/>
      <c r="P22" s="146"/>
    </row>
    <row r="23" spans="1:16" x14ac:dyDescent="0.25">
      <c r="A23" s="9" t="s">
        <v>18</v>
      </c>
      <c r="B23" s="97"/>
      <c r="C23" s="97"/>
      <c r="D23" s="97"/>
      <c r="E23" s="98"/>
      <c r="F23" s="282"/>
      <c r="G23" s="199"/>
      <c r="H23" s="240"/>
      <c r="I23" s="221"/>
      <c r="J23" s="295"/>
      <c r="K23" s="269"/>
      <c r="L23" s="255"/>
      <c r="M23" s="114"/>
      <c r="N23" s="224"/>
      <c r="O23" s="140"/>
      <c r="P23" s="146"/>
    </row>
    <row r="24" spans="1:16" x14ac:dyDescent="0.25">
      <c r="A24" s="4" t="s">
        <v>19</v>
      </c>
      <c r="B24" s="187">
        <f>AVERAGE(F24:O24)</f>
        <v>10.415054843659627</v>
      </c>
      <c r="C24" s="187">
        <f>MIN(F24:O24)</f>
        <v>9.5</v>
      </c>
      <c r="D24" s="187">
        <f>MAX(F24:O24)</f>
        <v>10.9</v>
      </c>
      <c r="E24" s="123"/>
      <c r="F24" s="125">
        <v>10.4</v>
      </c>
      <c r="G24" s="199">
        <v>10.4</v>
      </c>
      <c r="H24" s="240">
        <v>10.3</v>
      </c>
      <c r="I24" s="221">
        <v>10.603151062809179</v>
      </c>
      <c r="J24" s="150">
        <v>10.6816271699</v>
      </c>
      <c r="K24" s="269">
        <v>9.5</v>
      </c>
      <c r="L24" s="255"/>
      <c r="M24" s="114">
        <v>10.9</v>
      </c>
      <c r="N24" s="227">
        <v>10.6</v>
      </c>
      <c r="O24" s="140">
        <v>10.350715360227468</v>
      </c>
      <c r="P24" s="146"/>
    </row>
    <row r="25" spans="1:16" x14ac:dyDescent="0.25">
      <c r="A25" s="4" t="s">
        <v>20</v>
      </c>
      <c r="B25" s="187">
        <f>AVERAGE(F25:O25)</f>
        <v>6.7666820095355487</v>
      </c>
      <c r="C25" s="187">
        <f>MIN(F25:O25)</f>
        <v>6.7333640190710975</v>
      </c>
      <c r="D25" s="187">
        <f>MAX(F25:O25)</f>
        <v>6.8</v>
      </c>
      <c r="E25" s="123"/>
      <c r="F25" s="125">
        <v>6.8</v>
      </c>
      <c r="G25" s="199"/>
      <c r="H25" s="240"/>
      <c r="I25" s="221"/>
      <c r="J25" s="295"/>
      <c r="K25" s="269"/>
      <c r="L25" s="255"/>
      <c r="M25" s="140"/>
      <c r="N25" s="224"/>
      <c r="O25" s="140">
        <v>6.7333640190710975</v>
      </c>
      <c r="P25" s="146"/>
    </row>
    <row r="26" spans="1:16" x14ac:dyDescent="0.25">
      <c r="A26" s="4"/>
      <c r="B26" s="84"/>
      <c r="C26" s="84"/>
      <c r="D26" s="84"/>
      <c r="E26" s="123"/>
      <c r="F26" s="282"/>
      <c r="G26" s="180"/>
      <c r="H26" s="240"/>
      <c r="I26" s="221"/>
      <c r="J26" s="295"/>
      <c r="K26" s="269"/>
      <c r="L26" s="255"/>
      <c r="M26" s="140"/>
      <c r="N26" s="224"/>
      <c r="O26" s="140"/>
      <c r="P26" s="146"/>
    </row>
    <row r="27" spans="1:16" x14ac:dyDescent="0.25">
      <c r="A27" s="9" t="s">
        <v>21</v>
      </c>
      <c r="B27" s="187">
        <f>AVERAGE(F27:O27)</f>
        <v>-4.0249362634259978</v>
      </c>
      <c r="C27" s="187">
        <f>MIN(F27:O27)</f>
        <v>-4.8</v>
      </c>
      <c r="D27" s="187">
        <f>MAX(F27:O27)</f>
        <v>-2</v>
      </c>
      <c r="E27" s="98"/>
      <c r="F27" s="125">
        <v>-4.8</v>
      </c>
      <c r="G27" s="180"/>
      <c r="H27" s="240"/>
      <c r="I27" s="221">
        <v>-4.5541976770468047</v>
      </c>
      <c r="J27" s="150">
        <v>-2</v>
      </c>
      <c r="K27" s="269"/>
      <c r="L27" s="255"/>
      <c r="M27" s="140"/>
      <c r="N27" s="224"/>
      <c r="O27" s="140">
        <v>-4.7455473766571847</v>
      </c>
      <c r="P27" s="146"/>
    </row>
    <row r="28" spans="1:16" x14ac:dyDescent="0.25">
      <c r="A28" s="4"/>
      <c r="B28" s="84"/>
      <c r="C28" s="84"/>
      <c r="D28" s="84"/>
      <c r="E28" s="123"/>
      <c r="F28" s="282"/>
      <c r="G28" s="180"/>
      <c r="H28" s="240"/>
      <c r="I28" s="221"/>
      <c r="J28" s="295"/>
      <c r="K28" s="269"/>
      <c r="L28" s="255"/>
      <c r="M28" s="140"/>
      <c r="N28" s="224"/>
      <c r="O28" s="140"/>
      <c r="P28" s="146"/>
    </row>
    <row r="29" spans="1:16" x14ac:dyDescent="0.25">
      <c r="A29" s="9" t="s">
        <v>22</v>
      </c>
      <c r="B29" s="97"/>
      <c r="C29" s="97"/>
      <c r="D29" s="97"/>
      <c r="E29" s="98"/>
      <c r="F29" s="282"/>
      <c r="G29" s="180"/>
      <c r="H29" s="240"/>
      <c r="I29" s="221"/>
      <c r="J29" s="295"/>
      <c r="K29" s="269"/>
      <c r="L29" s="255"/>
      <c r="M29" s="140"/>
      <c r="N29" s="224"/>
      <c r="O29" s="140"/>
      <c r="P29" s="146"/>
    </row>
    <row r="30" spans="1:16" x14ac:dyDescent="0.25">
      <c r="A30" s="10" t="s">
        <v>23</v>
      </c>
      <c r="B30" s="187">
        <f>AVERAGE(F30:O30)</f>
        <v>-4.9335914488638704</v>
      </c>
      <c r="C30" s="187">
        <f>MIN(F30:O30)</f>
        <v>-5.9</v>
      </c>
      <c r="D30" s="187">
        <f>MAX(F30:O30)</f>
        <v>-4.3080928631108506</v>
      </c>
      <c r="E30" s="99"/>
      <c r="F30" s="125">
        <v>-4.5999999999999996</v>
      </c>
      <c r="G30" s="180"/>
      <c r="H30" s="240">
        <v>-4.5999999999999996</v>
      </c>
      <c r="I30" s="221">
        <v>-5.5606387278001081</v>
      </c>
      <c r="J30" s="150">
        <v>-4.8</v>
      </c>
      <c r="K30" s="269">
        <v>-5.9</v>
      </c>
      <c r="L30" s="125">
        <v>-4.5</v>
      </c>
      <c r="M30" s="140"/>
      <c r="N30" s="227">
        <v>-5.2</v>
      </c>
      <c r="O30" s="140">
        <v>-4.3080928631108506</v>
      </c>
      <c r="P30" s="146"/>
    </row>
    <row r="31" spans="1:16" x14ac:dyDescent="0.25">
      <c r="A31" s="10" t="s">
        <v>24</v>
      </c>
      <c r="B31" s="187">
        <f>AVERAGE(F31:O31)</f>
        <v>-3.373136043134815</v>
      </c>
      <c r="C31" s="187">
        <f>MIN(F31:O31)</f>
        <v>-4.4000000000000004</v>
      </c>
      <c r="D31" s="187">
        <f>MAX(F31:O31)</f>
        <v>-2.7702766488859529</v>
      </c>
      <c r="E31" s="99"/>
      <c r="F31" s="282">
        <v>-3.3</v>
      </c>
      <c r="G31" s="180"/>
      <c r="H31" s="240">
        <v>-3.1</v>
      </c>
      <c r="I31" s="221">
        <v>-3.8685396099229359</v>
      </c>
      <c r="J31" s="295"/>
      <c r="K31" s="269">
        <v>-4.4000000000000004</v>
      </c>
      <c r="L31" s="125">
        <v>-2.8</v>
      </c>
      <c r="M31" s="171"/>
      <c r="N31" s="224"/>
      <c r="O31" s="140">
        <v>-2.7702766488859529</v>
      </c>
      <c r="P31" s="146"/>
    </row>
    <row r="32" spans="1:16" x14ac:dyDescent="0.25">
      <c r="A32" s="11" t="s">
        <v>25</v>
      </c>
      <c r="B32" s="86">
        <f>AVERAGE(F32:O32)</f>
        <v>105.88862977267377</v>
      </c>
      <c r="C32" s="86">
        <f>MIN(F32:O32)</f>
        <v>103.2</v>
      </c>
      <c r="D32" s="86">
        <f>MAX(F32:O32)</f>
        <v>109.19529932651287</v>
      </c>
      <c r="E32" s="99"/>
      <c r="F32" s="283">
        <v>105.4</v>
      </c>
      <c r="G32" s="181"/>
      <c r="H32" s="241">
        <v>107.4</v>
      </c>
      <c r="I32" s="222">
        <v>109.19529932651287</v>
      </c>
      <c r="J32" s="300"/>
      <c r="K32" s="270">
        <v>103.2</v>
      </c>
      <c r="L32" s="256">
        <v>104.6</v>
      </c>
      <c r="M32" s="173"/>
      <c r="N32" s="225">
        <v>106.2</v>
      </c>
      <c r="O32" s="154">
        <v>105.22510908220357</v>
      </c>
      <c r="P32" s="146"/>
    </row>
    <row r="33" spans="1:16" x14ac:dyDescent="0.25">
      <c r="B33" s="96"/>
      <c r="C33" s="96"/>
      <c r="D33" s="96"/>
      <c r="E33" s="96"/>
      <c r="F33" s="96"/>
      <c r="G33" s="96"/>
      <c r="H33" s="96"/>
      <c r="I33" s="110"/>
      <c r="J33" s="152"/>
      <c r="K33" s="96"/>
      <c r="L33" s="96"/>
      <c r="M33" s="96"/>
      <c r="N33" s="96"/>
      <c r="O33" s="152"/>
      <c r="P33" s="146"/>
    </row>
    <row r="34" spans="1:16" x14ac:dyDescent="0.25">
      <c r="B34" s="96"/>
      <c r="C34" s="96"/>
      <c r="D34" s="96"/>
      <c r="E34" s="96"/>
      <c r="F34" s="96"/>
      <c r="G34" s="96"/>
      <c r="H34" s="96"/>
      <c r="I34" s="110"/>
      <c r="J34" s="152"/>
      <c r="K34" s="96"/>
      <c r="L34" s="96"/>
      <c r="M34" s="96"/>
      <c r="N34" s="96"/>
      <c r="O34" s="152"/>
      <c r="P34" s="146"/>
    </row>
    <row r="35" spans="1:16" x14ac:dyDescent="0.25">
      <c r="A35" s="18" t="s">
        <v>29</v>
      </c>
      <c r="B35" s="100"/>
      <c r="C35" s="100"/>
      <c r="D35" s="100"/>
      <c r="E35" s="98"/>
      <c r="F35" s="101"/>
      <c r="G35" s="102"/>
      <c r="H35" s="101"/>
      <c r="I35" s="111"/>
      <c r="J35" s="153"/>
      <c r="K35" s="101"/>
      <c r="L35" s="101"/>
      <c r="M35" s="101"/>
      <c r="N35" s="101"/>
      <c r="O35" s="153"/>
      <c r="P35" s="146"/>
    </row>
    <row r="36" spans="1:16" x14ac:dyDescent="0.25">
      <c r="A36" s="82" t="s">
        <v>46</v>
      </c>
      <c r="B36" s="84">
        <f>AVERAGE(F36:O36)</f>
        <v>-0.15000000000000002</v>
      </c>
      <c r="C36" s="84">
        <f>MIN(F36:N36)</f>
        <v>-0.5</v>
      </c>
      <c r="D36" s="84">
        <f>MAX(F36:N36)</f>
        <v>0.5</v>
      </c>
      <c r="E36" s="96"/>
      <c r="F36" s="114">
        <v>-0.2</v>
      </c>
      <c r="G36" s="103">
        <v>-0.5</v>
      </c>
      <c r="H36" s="114">
        <v>-0.2</v>
      </c>
      <c r="I36" s="112">
        <v>0.5</v>
      </c>
      <c r="J36" s="150"/>
      <c r="K36" s="114">
        <v>-0.4</v>
      </c>
      <c r="L36" s="114">
        <v>-0.2</v>
      </c>
      <c r="M36" s="114">
        <v>-0.1</v>
      </c>
      <c r="N36" s="114"/>
      <c r="O36" s="150">
        <v>-0.1</v>
      </c>
      <c r="P36" s="146"/>
    </row>
    <row r="37" spans="1:16" x14ac:dyDescent="0.25">
      <c r="A37" s="127" t="s">
        <v>48</v>
      </c>
      <c r="B37" s="86">
        <f>AVERAGE(F37:O37)</f>
        <v>-0.18749999999999997</v>
      </c>
      <c r="C37" s="86">
        <f>MIN(F37:N37)</f>
        <v>-0.6</v>
      </c>
      <c r="D37" s="86">
        <f>MAX(F37:N37)</f>
        <v>0</v>
      </c>
      <c r="E37" s="96"/>
      <c r="F37" s="115">
        <v>-0.6</v>
      </c>
      <c r="G37" s="104">
        <v>-0.1</v>
      </c>
      <c r="H37" s="115">
        <v>-0.1</v>
      </c>
      <c r="I37" s="113">
        <v>0</v>
      </c>
      <c r="J37" s="151"/>
      <c r="K37" s="115">
        <v>-0.4</v>
      </c>
      <c r="L37" s="115">
        <v>-0.2</v>
      </c>
      <c r="M37" s="115">
        <v>-0.2</v>
      </c>
      <c r="N37" s="115"/>
      <c r="O37" s="151">
        <v>0.1</v>
      </c>
      <c r="P37" s="146"/>
    </row>
    <row r="38" spans="1:16" x14ac:dyDescent="0.25">
      <c r="B38" s="96"/>
      <c r="C38" s="96"/>
      <c r="D38" s="96"/>
      <c r="E38" s="96"/>
      <c r="F38" s="96"/>
      <c r="G38" s="96"/>
      <c r="H38" s="96"/>
      <c r="I38" s="110"/>
      <c r="J38" s="152"/>
      <c r="K38" s="96"/>
      <c r="L38" s="96"/>
      <c r="M38" s="96"/>
      <c r="N38" s="96"/>
      <c r="O38" s="152"/>
      <c r="P38" s="146"/>
    </row>
    <row r="39" spans="1:16" x14ac:dyDescent="0.25">
      <c r="A39" s="1"/>
      <c r="B39" s="105"/>
      <c r="C39" s="105"/>
      <c r="D39" s="105"/>
      <c r="E39" s="105"/>
      <c r="F39" s="96"/>
      <c r="G39" s="96"/>
      <c r="H39" s="96"/>
      <c r="I39" s="110"/>
      <c r="J39" s="152"/>
      <c r="K39" s="96"/>
      <c r="L39" s="96"/>
      <c r="M39" s="96"/>
      <c r="N39" s="96"/>
      <c r="O39" s="152"/>
      <c r="P39" s="146"/>
    </row>
    <row r="40" spans="1:16" x14ac:dyDescent="0.25">
      <c r="A40" s="24">
        <v>2023</v>
      </c>
      <c r="B40" s="106"/>
      <c r="C40" s="106"/>
      <c r="D40" s="106"/>
      <c r="E40" s="107"/>
      <c r="F40" s="101"/>
      <c r="G40" s="102"/>
      <c r="H40" s="168"/>
      <c r="I40" s="111"/>
      <c r="J40" s="296"/>
      <c r="K40" s="101"/>
      <c r="L40" s="101"/>
      <c r="M40" s="101"/>
      <c r="N40" s="130"/>
      <c r="O40" s="153"/>
      <c r="P40" s="146"/>
    </row>
    <row r="41" spans="1:16" x14ac:dyDescent="0.25">
      <c r="A41" s="4"/>
      <c r="B41" s="84"/>
      <c r="C41" s="84"/>
      <c r="D41" s="84"/>
      <c r="E41" s="123"/>
      <c r="F41" s="114"/>
      <c r="G41" s="103"/>
      <c r="H41" s="159"/>
      <c r="I41" s="112"/>
      <c r="J41" s="297"/>
      <c r="K41" s="114"/>
      <c r="L41" s="114"/>
      <c r="M41" s="114"/>
      <c r="N41" s="129"/>
      <c r="O41" s="150"/>
      <c r="P41" s="146"/>
    </row>
    <row r="42" spans="1:16" x14ac:dyDescent="0.25">
      <c r="A42" s="9" t="s">
        <v>3</v>
      </c>
      <c r="B42" s="97"/>
      <c r="C42" s="97"/>
      <c r="D42" s="97"/>
      <c r="E42" s="98"/>
      <c r="F42" s="114"/>
      <c r="G42" s="103"/>
      <c r="H42" s="159"/>
      <c r="I42" s="82"/>
      <c r="J42" s="150"/>
      <c r="K42" s="129"/>
      <c r="L42" s="114"/>
      <c r="M42" s="243"/>
      <c r="N42" s="129"/>
      <c r="O42" s="150"/>
      <c r="P42" s="146"/>
    </row>
    <row r="43" spans="1:16" x14ac:dyDescent="0.25">
      <c r="A43" s="4" t="s">
        <v>4</v>
      </c>
      <c r="B43" s="187">
        <f>AVERAGE(F43:O43)</f>
        <v>1.7644245270371849E-2</v>
      </c>
      <c r="C43" s="187">
        <f>MIN(F43:O43)</f>
        <v>-0.6</v>
      </c>
      <c r="D43" s="187">
        <f>MAX(F43:O43)</f>
        <v>0.74032957558149981</v>
      </c>
      <c r="E43" s="123"/>
      <c r="F43" s="125">
        <v>-0.6</v>
      </c>
      <c r="G43" s="201">
        <v>0.1</v>
      </c>
      <c r="H43" s="238">
        <v>0.3</v>
      </c>
      <c r="I43" s="221">
        <v>0.74032957558149981</v>
      </c>
      <c r="J43" s="150">
        <v>-0.6</v>
      </c>
      <c r="K43" s="272">
        <v>-0.3</v>
      </c>
      <c r="L43" s="125">
        <v>-0.2</v>
      </c>
      <c r="M43" s="114">
        <v>-0.4306476493310174</v>
      </c>
      <c r="N43" s="230">
        <v>0.6</v>
      </c>
      <c r="O43" s="150">
        <v>0.56676052645323605</v>
      </c>
      <c r="P43" s="147"/>
    </row>
    <row r="44" spans="1:16" x14ac:dyDescent="0.25">
      <c r="A44" s="4" t="s">
        <v>5</v>
      </c>
      <c r="B44" s="187">
        <f>AVERAGE(F44:O44)</f>
        <v>0.61140311253390656</v>
      </c>
      <c r="C44" s="187">
        <f>MIN(F44:O44)</f>
        <v>-0.5</v>
      </c>
      <c r="D44" s="187">
        <f>MAX(F44:O44)</f>
        <v>2.2999999999999998</v>
      </c>
      <c r="E44" s="123"/>
      <c r="F44" s="125">
        <v>0.2</v>
      </c>
      <c r="G44" s="201"/>
      <c r="H44" s="238">
        <v>2.2999999999999998</v>
      </c>
      <c r="I44" s="221">
        <v>0.56886144007437522</v>
      </c>
      <c r="J44" s="295"/>
      <c r="K44" s="272">
        <v>-0.1</v>
      </c>
      <c r="L44" s="125">
        <v>-0.5</v>
      </c>
      <c r="M44" s="114">
        <v>8.3094861161159272E-2</v>
      </c>
      <c r="N44" s="228"/>
      <c r="O44" s="150">
        <v>1.7278654865018117</v>
      </c>
      <c r="P44" s="147"/>
    </row>
    <row r="45" spans="1:16" x14ac:dyDescent="0.25">
      <c r="A45" s="4" t="s">
        <v>6</v>
      </c>
      <c r="B45" s="187">
        <f>AVERAGE(F45:O45)</f>
        <v>1.3028552220305514</v>
      </c>
      <c r="C45" s="187">
        <f>MIN(F45:O45)</f>
        <v>0.59559358165806042</v>
      </c>
      <c r="D45" s="187">
        <f>MAX(F45:O45)</f>
        <v>2.1</v>
      </c>
      <c r="E45" s="123"/>
      <c r="F45" s="125">
        <v>1.4</v>
      </c>
      <c r="G45" s="201"/>
      <c r="H45" s="238">
        <v>1.1000000000000001</v>
      </c>
      <c r="I45" s="221">
        <v>1.1554660280300499</v>
      </c>
      <c r="J45" s="295"/>
      <c r="K45" s="272">
        <v>2.1</v>
      </c>
      <c r="L45" s="125">
        <v>0.8</v>
      </c>
      <c r="M45" s="114">
        <v>1.9689269445257507</v>
      </c>
      <c r="N45" s="228"/>
      <c r="O45" s="150">
        <v>0.59559358165806042</v>
      </c>
      <c r="P45" s="147"/>
    </row>
    <row r="46" spans="1:16" x14ac:dyDescent="0.25">
      <c r="A46" s="4" t="s">
        <v>7</v>
      </c>
      <c r="B46" s="187">
        <f>AVERAGE(F46:O46)</f>
        <v>-0.81877039193312584</v>
      </c>
      <c r="C46" s="187">
        <f>MIN(F46:O46)</f>
        <v>-4.1205374368169849</v>
      </c>
      <c r="D46" s="187">
        <f>MAX(F46:O46)</f>
        <v>1.1000000000000001</v>
      </c>
      <c r="E46" s="123"/>
      <c r="F46" s="125">
        <v>-1.3</v>
      </c>
      <c r="G46" s="201"/>
      <c r="H46" s="238">
        <v>1.1000000000000001</v>
      </c>
      <c r="I46" s="221">
        <v>0.15433561290869591</v>
      </c>
      <c r="J46" s="295"/>
      <c r="K46" s="274">
        <v>0</v>
      </c>
      <c r="L46" s="125">
        <v>-1.3</v>
      </c>
      <c r="M46" s="114">
        <v>-4.1205374368169849</v>
      </c>
      <c r="N46" s="228"/>
      <c r="O46" s="150">
        <v>-0.26519091962359242</v>
      </c>
      <c r="P46" s="147"/>
    </row>
    <row r="47" spans="1:16" x14ac:dyDescent="0.25">
      <c r="A47" s="4" t="s">
        <v>8</v>
      </c>
      <c r="B47" s="187">
        <f>AVERAGE(F47:O47)</f>
        <v>2.6824131081232565</v>
      </c>
      <c r="C47" s="187">
        <f>MIN(F47:O47)</f>
        <v>-4.0101053741225634</v>
      </c>
      <c r="D47" s="187">
        <f>MAX(F47:O47)</f>
        <v>10.857344698492334</v>
      </c>
      <c r="E47" s="123"/>
      <c r="F47" s="282"/>
      <c r="G47" s="201"/>
      <c r="H47" s="238"/>
      <c r="I47" s="221"/>
      <c r="J47" s="295"/>
      <c r="K47" s="274">
        <v>1.2</v>
      </c>
      <c r="L47" s="255"/>
      <c r="M47" s="114">
        <v>-4.0101053741225634</v>
      </c>
      <c r="N47" s="228"/>
      <c r="O47" s="150">
        <v>10.857344698492334</v>
      </c>
      <c r="P47" s="147"/>
    </row>
    <row r="48" spans="1:16" x14ac:dyDescent="0.25">
      <c r="A48" s="4" t="s">
        <v>9</v>
      </c>
      <c r="B48" s="187">
        <f>AVERAGE(F48:O48)</f>
        <v>-2.1343254320264591</v>
      </c>
      <c r="C48" s="187">
        <f>MIN(F48:O48)</f>
        <v>-4.4836898449003844</v>
      </c>
      <c r="D48" s="187">
        <f>MAX(F48:O48)</f>
        <v>-0.2</v>
      </c>
      <c r="E48" s="123"/>
      <c r="F48" s="282"/>
      <c r="G48" s="201"/>
      <c r="H48" s="238"/>
      <c r="I48" s="221"/>
      <c r="J48" s="295"/>
      <c r="K48" s="274">
        <v>-0.2</v>
      </c>
      <c r="L48" s="255"/>
      <c r="M48" s="114">
        <v>-4.4836898449003844</v>
      </c>
      <c r="N48" s="228"/>
      <c r="O48" s="150">
        <v>-1.7192864511789918</v>
      </c>
      <c r="P48" s="147"/>
    </row>
    <row r="49" spans="1:16" x14ac:dyDescent="0.25">
      <c r="A49" s="4" t="s">
        <v>10</v>
      </c>
      <c r="B49" s="187">
        <f>AVERAGE(F49:O49)</f>
        <v>-1.7937480982436933</v>
      </c>
      <c r="C49" s="187">
        <f>MIN(F49:O49)</f>
        <v>-4.2730075402611645</v>
      </c>
      <c r="D49" s="187">
        <f>MAX(F49:O49)</f>
        <v>0.2</v>
      </c>
      <c r="E49" s="123"/>
      <c r="F49" s="282"/>
      <c r="G49" s="201"/>
      <c r="H49" s="238"/>
      <c r="I49" s="221"/>
      <c r="J49" s="295"/>
      <c r="K49" s="274">
        <v>0.2</v>
      </c>
      <c r="L49" s="255"/>
      <c r="M49" s="114">
        <v>-4.2730075402611645</v>
      </c>
      <c r="N49" s="228"/>
      <c r="O49" s="150">
        <v>-1.3082367544699158</v>
      </c>
      <c r="P49" s="147"/>
    </row>
    <row r="50" spans="1:16" x14ac:dyDescent="0.25">
      <c r="A50" s="4" t="s">
        <v>11</v>
      </c>
      <c r="B50" s="187">
        <f>AVERAGE(F50:O50)</f>
        <v>-0.13874690273325843</v>
      </c>
      <c r="C50" s="187">
        <f>MIN(F50:O50)</f>
        <v>-0.6</v>
      </c>
      <c r="D50" s="187">
        <f>MAX(F50:O50)</f>
        <v>0.14501238906696631</v>
      </c>
      <c r="E50" s="123"/>
      <c r="F50" s="125">
        <v>-0.2</v>
      </c>
      <c r="G50" s="201"/>
      <c r="H50" s="238"/>
      <c r="I50" s="221"/>
      <c r="J50" s="295"/>
      <c r="K50" s="274">
        <v>-0.6</v>
      </c>
      <c r="L50" s="125">
        <v>0.1</v>
      </c>
      <c r="M50" s="114"/>
      <c r="N50" s="228"/>
      <c r="O50" s="150">
        <v>0.14501238906696631</v>
      </c>
      <c r="P50" s="147"/>
    </row>
    <row r="51" spans="1:16" x14ac:dyDescent="0.25">
      <c r="A51" s="4" t="s">
        <v>12</v>
      </c>
      <c r="B51" s="187">
        <f>AVERAGE(F51:O51)</f>
        <v>0.69788547150365432</v>
      </c>
      <c r="C51" s="187">
        <f>MIN(F51:O51)</f>
        <v>-2.208575270180313</v>
      </c>
      <c r="D51" s="187">
        <f>MAX(F51:O51)</f>
        <v>4.9000000000000004</v>
      </c>
      <c r="E51" s="123"/>
      <c r="F51" s="125">
        <v>-0.6</v>
      </c>
      <c r="G51" s="201"/>
      <c r="H51" s="238">
        <v>4.9000000000000004</v>
      </c>
      <c r="I51" s="221">
        <v>2.2046429740865126</v>
      </c>
      <c r="J51" s="295"/>
      <c r="K51" s="274">
        <v>0.8</v>
      </c>
      <c r="L51" s="114">
        <v>0</v>
      </c>
      <c r="M51" s="114">
        <v>-2.208575270180313</v>
      </c>
      <c r="N51" s="228"/>
      <c r="O51" s="150">
        <v>-0.21086940338062021</v>
      </c>
      <c r="P51" s="147"/>
    </row>
    <row r="52" spans="1:16" x14ac:dyDescent="0.25">
      <c r="A52" s="4" t="s">
        <v>13</v>
      </c>
      <c r="B52" s="187">
        <f>AVERAGE(F52:O52)</f>
        <v>0.87209070557564794</v>
      </c>
      <c r="C52" s="187">
        <f>MIN(F52:O52)</f>
        <v>-2.0511192038216275</v>
      </c>
      <c r="D52" s="187">
        <f>MAX(F52:O52)</f>
        <v>4.7</v>
      </c>
      <c r="E52" s="123"/>
      <c r="F52" s="125">
        <v>-0.1</v>
      </c>
      <c r="G52" s="201"/>
      <c r="H52" s="238">
        <v>4.7</v>
      </c>
      <c r="I52" s="221">
        <v>2.2197634631700991</v>
      </c>
      <c r="J52" s="295"/>
      <c r="K52" s="274">
        <v>1</v>
      </c>
      <c r="L52" s="114">
        <v>0</v>
      </c>
      <c r="M52" s="114">
        <v>-2.0511192038216275</v>
      </c>
      <c r="N52" s="228"/>
      <c r="O52" s="150">
        <v>0.33599067968106411</v>
      </c>
      <c r="P52" s="147"/>
    </row>
    <row r="53" spans="1:16" x14ac:dyDescent="0.25">
      <c r="A53" s="4" t="s">
        <v>14</v>
      </c>
      <c r="B53" s="187">
        <f>AVERAGE(F53:O53)</f>
        <v>-0.30595231567298986</v>
      </c>
      <c r="C53" s="187">
        <f>MIN(F53:O53)</f>
        <v>-0.5238092626919596</v>
      </c>
      <c r="D53" s="187">
        <f>MAX(F53:O53)</f>
        <v>0</v>
      </c>
      <c r="E53" s="123"/>
      <c r="F53" s="125">
        <v>-0.5</v>
      </c>
      <c r="G53" s="201"/>
      <c r="H53" s="238"/>
      <c r="I53" s="221"/>
      <c r="J53" s="295"/>
      <c r="K53" s="274">
        <v>-0.2</v>
      </c>
      <c r="L53" s="114">
        <v>0</v>
      </c>
      <c r="M53" s="114"/>
      <c r="N53" s="228"/>
      <c r="O53" s="150">
        <v>-0.5238092626919596</v>
      </c>
      <c r="P53" s="147"/>
    </row>
    <row r="54" spans="1:16" x14ac:dyDescent="0.25">
      <c r="A54" s="4"/>
      <c r="B54" s="84"/>
      <c r="C54" s="84"/>
      <c r="D54" s="84"/>
      <c r="E54" s="123"/>
      <c r="F54" s="282"/>
      <c r="G54" s="201"/>
      <c r="H54" s="238"/>
      <c r="I54" s="221"/>
      <c r="J54" s="295"/>
      <c r="K54" s="272"/>
      <c r="L54" s="255"/>
      <c r="M54" s="114"/>
      <c r="N54" s="228"/>
      <c r="O54" s="150"/>
      <c r="P54" s="147"/>
    </row>
    <row r="55" spans="1:16" x14ac:dyDescent="0.25">
      <c r="A55" s="9" t="s">
        <v>15</v>
      </c>
      <c r="B55" s="97"/>
      <c r="C55" s="97"/>
      <c r="D55" s="97"/>
      <c r="E55" s="98"/>
      <c r="F55" s="282"/>
      <c r="G55" s="201"/>
      <c r="H55" s="238"/>
      <c r="I55" s="221"/>
      <c r="J55" s="295"/>
      <c r="K55" s="272"/>
      <c r="L55" s="255"/>
      <c r="M55" s="114"/>
      <c r="N55" s="228"/>
      <c r="O55" s="150"/>
      <c r="P55" s="147"/>
    </row>
    <row r="56" spans="1:16" x14ac:dyDescent="0.25">
      <c r="A56" s="4" t="s">
        <v>16</v>
      </c>
      <c r="B56" s="187">
        <f>AVERAGE(F56:O56)</f>
        <v>0.47040098892166321</v>
      </c>
      <c r="C56" s="187">
        <f>MIN(F56:O56)</f>
        <v>0.3</v>
      </c>
      <c r="D56" s="187">
        <f>MAX(F56:O56)</f>
        <v>0.6</v>
      </c>
      <c r="E56" s="123"/>
      <c r="F56" s="282"/>
      <c r="G56" s="201"/>
      <c r="H56" s="238"/>
      <c r="I56" s="221"/>
      <c r="J56" s="295"/>
      <c r="K56" s="274">
        <v>0.6</v>
      </c>
      <c r="L56" s="125">
        <v>0.3</v>
      </c>
      <c r="M56" s="82"/>
      <c r="N56" s="228"/>
      <c r="O56" s="150">
        <v>0.51120296676498977</v>
      </c>
      <c r="P56" s="147"/>
    </row>
    <row r="57" spans="1:16" x14ac:dyDescent="0.25">
      <c r="A57" s="4" t="s">
        <v>17</v>
      </c>
      <c r="B57" s="187">
        <f>AVERAGE(F57:O57)</f>
        <v>5.9806263939179622</v>
      </c>
      <c r="C57" s="187">
        <f>MIN(F57:O57)</f>
        <v>5.6349318665280554</v>
      </c>
      <c r="D57" s="187">
        <f>MAX(F57:O57)</f>
        <v>6.2488264969797189</v>
      </c>
      <c r="E57" s="123"/>
      <c r="F57" s="282"/>
      <c r="G57" s="201"/>
      <c r="H57" s="238">
        <v>5.9</v>
      </c>
      <c r="I57" s="221">
        <v>5.6349318665280554</v>
      </c>
      <c r="J57" s="295"/>
      <c r="K57" s="274">
        <v>6.2</v>
      </c>
      <c r="L57" s="125">
        <v>5.8</v>
      </c>
      <c r="M57" s="114">
        <v>6.1</v>
      </c>
      <c r="N57" s="228"/>
      <c r="O57" s="150">
        <v>6.2488264969797189</v>
      </c>
      <c r="P57" s="147"/>
    </row>
    <row r="58" spans="1:16" x14ac:dyDescent="0.25">
      <c r="A58" s="4"/>
      <c r="B58" s="84"/>
      <c r="C58" s="84"/>
      <c r="D58" s="84"/>
      <c r="E58" s="123"/>
      <c r="F58" s="282"/>
      <c r="G58" s="201"/>
      <c r="H58" s="238"/>
      <c r="I58" s="221"/>
      <c r="J58" s="295"/>
      <c r="K58" s="272"/>
      <c r="L58" s="255"/>
      <c r="M58" s="114"/>
      <c r="N58" s="228"/>
      <c r="O58" s="150"/>
      <c r="P58" s="147"/>
    </row>
    <row r="59" spans="1:16" x14ac:dyDescent="0.25">
      <c r="A59" s="9" t="s">
        <v>18</v>
      </c>
      <c r="B59" s="97"/>
      <c r="C59" s="97"/>
      <c r="D59" s="97"/>
      <c r="E59" s="98"/>
      <c r="F59" s="282"/>
      <c r="G59" s="201"/>
      <c r="H59" s="238"/>
      <c r="I59" s="221"/>
      <c r="J59" s="295"/>
      <c r="K59" s="272"/>
      <c r="L59" s="255"/>
      <c r="M59" s="114"/>
      <c r="N59" s="228"/>
      <c r="O59" s="150"/>
      <c r="P59" s="147"/>
    </row>
    <row r="60" spans="1:16" x14ac:dyDescent="0.25">
      <c r="A60" s="4" t="s">
        <v>19</v>
      </c>
      <c r="B60" s="187">
        <f>AVERAGE(F60:O60)</f>
        <v>6.8079087231854176</v>
      </c>
      <c r="C60" s="187">
        <f>MIN(F60:O60)</f>
        <v>4.3649925292879477</v>
      </c>
      <c r="D60" s="187">
        <f>MAX(F60:O60)</f>
        <v>9.6999999999999993</v>
      </c>
      <c r="E60" s="123"/>
      <c r="F60" s="125">
        <v>7.8</v>
      </c>
      <c r="G60" s="201">
        <v>6.1</v>
      </c>
      <c r="H60" s="238">
        <v>5.8</v>
      </c>
      <c r="I60" s="221">
        <v>5.5061859793808177</v>
      </c>
      <c r="J60" s="150">
        <v>7</v>
      </c>
      <c r="K60" s="272">
        <v>6.4</v>
      </c>
      <c r="L60" s="255"/>
      <c r="M60" s="114">
        <v>9.6999999999999993</v>
      </c>
      <c r="N60" s="231">
        <v>8.6</v>
      </c>
      <c r="O60" s="150">
        <v>4.3649925292879477</v>
      </c>
      <c r="P60" s="147"/>
    </row>
    <row r="61" spans="1:16" x14ac:dyDescent="0.25">
      <c r="A61" s="4" t="s">
        <v>20</v>
      </c>
      <c r="B61" s="187">
        <f>AVERAGE(F61:O61)</f>
        <v>4.1602577011099404</v>
      </c>
      <c r="C61" s="187">
        <f>MIN(F61:O61)</f>
        <v>3.020515402219881</v>
      </c>
      <c r="D61" s="187">
        <f>MAX(F61:O61)</f>
        <v>5.3</v>
      </c>
      <c r="E61" s="123"/>
      <c r="F61" s="125">
        <v>5.3</v>
      </c>
      <c r="G61" s="201"/>
      <c r="H61" s="238"/>
      <c r="I61" s="221"/>
      <c r="J61" s="295"/>
      <c r="K61" s="272"/>
      <c r="L61" s="255"/>
      <c r="M61" s="140"/>
      <c r="N61" s="228"/>
      <c r="O61" s="150">
        <v>3.020515402219881</v>
      </c>
      <c r="P61" s="147"/>
    </row>
    <row r="62" spans="1:16" x14ac:dyDescent="0.25">
      <c r="A62" s="4"/>
      <c r="B62" s="84"/>
      <c r="C62" s="84"/>
      <c r="D62" s="84"/>
      <c r="E62" s="123"/>
      <c r="F62" s="282"/>
      <c r="G62" s="201"/>
      <c r="H62" s="238"/>
      <c r="I62" s="221"/>
      <c r="J62" s="295"/>
      <c r="K62" s="272"/>
      <c r="L62" s="255"/>
      <c r="M62" s="140"/>
      <c r="N62" s="228"/>
      <c r="O62" s="150"/>
      <c r="P62" s="147"/>
    </row>
    <row r="63" spans="1:16" x14ac:dyDescent="0.25">
      <c r="A63" s="9" t="s">
        <v>21</v>
      </c>
      <c r="B63" s="187">
        <f>AVERAGE(F63:O63)</f>
        <v>-2.7460807501590452</v>
      </c>
      <c r="C63" s="187">
        <f>MIN(F63:O63)</f>
        <v>-5.110035957747634</v>
      </c>
      <c r="D63" s="187">
        <f>MAX(F63:O63)</f>
        <v>-1</v>
      </c>
      <c r="E63" s="98"/>
      <c r="F63" s="125">
        <v>-3.1</v>
      </c>
      <c r="G63" s="201"/>
      <c r="H63" s="238"/>
      <c r="I63" s="221">
        <v>-1.7742870428885473</v>
      </c>
      <c r="J63" s="150">
        <v>-1</v>
      </c>
      <c r="K63" s="272"/>
      <c r="L63" s="255"/>
      <c r="M63" s="140"/>
      <c r="N63" s="228"/>
      <c r="O63" s="150">
        <v>-5.110035957747634</v>
      </c>
      <c r="P63" s="147"/>
    </row>
    <row r="64" spans="1:16" x14ac:dyDescent="0.25">
      <c r="A64" s="4"/>
      <c r="B64" s="84"/>
      <c r="C64" s="84"/>
      <c r="D64" s="84"/>
      <c r="E64" s="123"/>
      <c r="F64" s="282"/>
      <c r="G64" s="201"/>
      <c r="H64" s="238"/>
      <c r="I64" s="221"/>
      <c r="J64" s="295"/>
      <c r="K64" s="272"/>
      <c r="L64" s="255"/>
      <c r="M64" s="140"/>
      <c r="N64" s="228"/>
      <c r="O64" s="150"/>
      <c r="P64" s="147"/>
    </row>
    <row r="65" spans="1:16" x14ac:dyDescent="0.25">
      <c r="A65" s="9" t="s">
        <v>22</v>
      </c>
      <c r="B65" s="97"/>
      <c r="C65" s="97"/>
      <c r="D65" s="97"/>
      <c r="E65" s="98"/>
      <c r="F65" s="282"/>
      <c r="G65" s="201"/>
      <c r="H65" s="238"/>
      <c r="I65" s="221"/>
      <c r="J65" s="295"/>
      <c r="K65" s="272"/>
      <c r="L65" s="255"/>
      <c r="M65" s="140"/>
      <c r="N65" s="228"/>
      <c r="O65" s="150"/>
      <c r="P65" s="147"/>
    </row>
    <row r="66" spans="1:16" x14ac:dyDescent="0.25">
      <c r="A66" s="10" t="s">
        <v>23</v>
      </c>
      <c r="B66" s="187">
        <f>AVERAGE(F66:O66)</f>
        <v>-5.170392365176542</v>
      </c>
      <c r="C66" s="187">
        <f>MIN(F66:O66)</f>
        <v>-6.1</v>
      </c>
      <c r="D66" s="187">
        <f>MAX(F66:O66)</f>
        <v>-3.736250777793372</v>
      </c>
      <c r="E66" s="99"/>
      <c r="F66" s="125">
        <v>-5.8</v>
      </c>
      <c r="G66" s="182"/>
      <c r="H66" s="238">
        <v>-5.3</v>
      </c>
      <c r="I66" s="221">
        <v>-3.736250777793372</v>
      </c>
      <c r="J66" s="150">
        <v>-5.2</v>
      </c>
      <c r="K66" s="272">
        <v>-5.8</v>
      </c>
      <c r="L66" s="125">
        <v>-4.0999999999999996</v>
      </c>
      <c r="M66" s="140"/>
      <c r="N66" s="231">
        <v>-6.1</v>
      </c>
      <c r="O66" s="150">
        <v>-5.3268881436189632</v>
      </c>
      <c r="P66" s="147"/>
    </row>
    <row r="67" spans="1:16" x14ac:dyDescent="0.25">
      <c r="A67" s="10" t="s">
        <v>24</v>
      </c>
      <c r="B67" s="187">
        <f>AVERAGE(F67:O67)</f>
        <v>-3.3411811368151501</v>
      </c>
      <c r="C67" s="187">
        <f>MIN(F67:O67)</f>
        <v>-4.3</v>
      </c>
      <c r="D67" s="187">
        <f>MAX(F67:O67)</f>
        <v>-2.0260745495591514</v>
      </c>
      <c r="E67" s="99"/>
      <c r="F67" s="125">
        <v>-4.3</v>
      </c>
      <c r="G67" s="182"/>
      <c r="H67" s="238">
        <v>-3.6</v>
      </c>
      <c r="I67" s="221">
        <v>-2.0260745495591514</v>
      </c>
      <c r="J67" s="295"/>
      <c r="K67" s="272">
        <v>-4.2</v>
      </c>
      <c r="L67" s="125">
        <v>-2.2999999999999998</v>
      </c>
      <c r="M67" s="171"/>
      <c r="N67" s="228"/>
      <c r="O67" s="150">
        <v>-3.6210122713317463</v>
      </c>
      <c r="P67" s="147"/>
    </row>
    <row r="68" spans="1:16" x14ac:dyDescent="0.25">
      <c r="A68" s="11" t="s">
        <v>25</v>
      </c>
      <c r="B68" s="86">
        <f>AVERAGE(F68:O68)</f>
        <v>106.9136916052711</v>
      </c>
      <c r="C68" s="86">
        <f>MIN(F68:O68)</f>
        <v>103.20709802952042</v>
      </c>
      <c r="D68" s="86">
        <f>MAX(F68:O68)</f>
        <v>110.4</v>
      </c>
      <c r="E68" s="99"/>
      <c r="F68" s="283">
        <v>106.5</v>
      </c>
      <c r="G68" s="183"/>
      <c r="H68" s="239">
        <v>109</v>
      </c>
      <c r="I68" s="222">
        <v>103.20709802952042</v>
      </c>
      <c r="J68" s="300"/>
      <c r="K68" s="273">
        <v>105.2</v>
      </c>
      <c r="L68" s="256">
        <v>106</v>
      </c>
      <c r="M68" s="173"/>
      <c r="N68" s="229">
        <v>110.4</v>
      </c>
      <c r="O68" s="151">
        <v>108.08874320737733</v>
      </c>
      <c r="P68" s="147"/>
    </row>
    <row r="69" spans="1:16" x14ac:dyDescent="0.25">
      <c r="A69" s="23"/>
      <c r="B69" s="20"/>
      <c r="C69" s="20"/>
      <c r="D69" s="20"/>
      <c r="E69" s="20"/>
      <c r="O69" s="242"/>
    </row>
    <row r="70" spans="1:16" s="179" customFormat="1" x14ac:dyDescent="0.25">
      <c r="A70" s="20"/>
      <c r="B70" s="20"/>
      <c r="C70" s="20"/>
      <c r="D70" s="20"/>
      <c r="E70" s="20"/>
      <c r="J70" s="294"/>
      <c r="O70" s="242"/>
    </row>
    <row r="71" spans="1:16" s="179" customFormat="1" x14ac:dyDescent="0.25">
      <c r="A71" s="24">
        <v>2024</v>
      </c>
      <c r="B71" s="106"/>
      <c r="C71" s="106"/>
      <c r="D71" s="106"/>
      <c r="E71" s="107"/>
      <c r="F71" s="101"/>
      <c r="G71" s="102"/>
      <c r="H71" s="101"/>
      <c r="I71" s="111"/>
      <c r="J71" s="153"/>
      <c r="K71" s="101"/>
      <c r="L71" s="101"/>
      <c r="M71" s="101"/>
      <c r="N71" s="130"/>
      <c r="O71" s="153"/>
      <c r="P71" s="146"/>
    </row>
    <row r="72" spans="1:16" s="179" customFormat="1" x14ac:dyDescent="0.25">
      <c r="A72" s="4"/>
      <c r="B72" s="187"/>
      <c r="C72" s="187"/>
      <c r="D72" s="187"/>
      <c r="E72" s="194"/>
      <c r="F72" s="114"/>
      <c r="G72" s="103"/>
      <c r="H72" s="114"/>
      <c r="I72" s="112"/>
      <c r="J72" s="150"/>
      <c r="K72" s="114"/>
      <c r="L72" s="114"/>
      <c r="M72" s="114"/>
      <c r="N72" s="129"/>
      <c r="O72" s="150"/>
      <c r="P72" s="146"/>
    </row>
    <row r="73" spans="1:16" s="179" customFormat="1" x14ac:dyDescent="0.25">
      <c r="A73" s="9" t="s">
        <v>3</v>
      </c>
      <c r="B73" s="97"/>
      <c r="C73" s="97"/>
      <c r="D73" s="97"/>
      <c r="E73" s="98"/>
      <c r="F73" s="114"/>
      <c r="G73" s="103"/>
      <c r="H73" s="114"/>
      <c r="I73" s="112"/>
      <c r="J73" s="150"/>
      <c r="K73" s="129"/>
      <c r="L73" s="114"/>
      <c r="M73" s="243"/>
      <c r="N73" s="129"/>
      <c r="O73" s="150"/>
      <c r="P73" s="146"/>
    </row>
    <row r="74" spans="1:16" s="179" customFormat="1" x14ac:dyDescent="0.25">
      <c r="A74" s="4" t="s">
        <v>4</v>
      </c>
      <c r="B74" s="187">
        <f>AVERAGE(F74:O74)</f>
        <v>1.0966314128039494</v>
      </c>
      <c r="C74" s="187">
        <f>MIN(F74:O74)</f>
        <v>0.54034826637168187</v>
      </c>
      <c r="D74" s="187">
        <f>MAX(F74:O74)</f>
        <v>1.7323732639412004</v>
      </c>
      <c r="E74" s="194"/>
      <c r="F74" s="125">
        <v>1.3</v>
      </c>
      <c r="G74" s="193">
        <v>1.6</v>
      </c>
      <c r="H74" s="195"/>
      <c r="I74" s="221">
        <v>1.2969611849226625</v>
      </c>
      <c r="J74" s="150">
        <v>0.8</v>
      </c>
      <c r="K74" s="277">
        <v>1</v>
      </c>
      <c r="L74" s="125">
        <v>0.7</v>
      </c>
      <c r="M74" s="114">
        <v>0.54034826637168187</v>
      </c>
      <c r="N74" s="234">
        <v>0.9</v>
      </c>
      <c r="O74" s="150">
        <v>1.7323732639412004</v>
      </c>
      <c r="P74" s="147"/>
    </row>
    <row r="75" spans="1:16" s="179" customFormat="1" x14ac:dyDescent="0.25">
      <c r="A75" s="4" t="s">
        <v>5</v>
      </c>
      <c r="B75" s="187">
        <f>AVERAGE(F75:O75)</f>
        <v>0.95856755878237632</v>
      </c>
      <c r="C75" s="187">
        <f>MIN(F75:O75)</f>
        <v>-2.6147032127854519E-2</v>
      </c>
      <c r="D75" s="187">
        <f>MAX(F75:O75)</f>
        <v>2.0659246907320794</v>
      </c>
      <c r="E75" s="194"/>
      <c r="F75" s="125">
        <v>1.1000000000000001</v>
      </c>
      <c r="G75" s="191"/>
      <c r="H75" s="191"/>
      <c r="I75" s="221">
        <v>0.71162769409003346</v>
      </c>
      <c r="J75" s="295"/>
      <c r="K75" s="277">
        <v>1.5</v>
      </c>
      <c r="L75" s="125">
        <v>0.4</v>
      </c>
      <c r="M75" s="114">
        <v>-2.6147032127854519E-2</v>
      </c>
      <c r="N75" s="232"/>
      <c r="O75" s="150">
        <v>2.0659246907320794</v>
      </c>
      <c r="P75" s="147"/>
    </row>
    <row r="76" spans="1:16" s="179" customFormat="1" x14ac:dyDescent="0.25">
      <c r="A76" s="4" t="s">
        <v>6</v>
      </c>
      <c r="B76" s="187">
        <f>AVERAGE(F76:O76)</f>
        <v>1.4715133301626466</v>
      </c>
      <c r="C76" s="187">
        <f>MIN(F76:O76)</f>
        <v>0.96266855880027258</v>
      </c>
      <c r="D76" s="187">
        <f>MAX(F76:O76)</f>
        <v>2.4216865295999979</v>
      </c>
      <c r="E76" s="194"/>
      <c r="F76" s="125">
        <v>1.2</v>
      </c>
      <c r="G76" s="191"/>
      <c r="H76" s="191"/>
      <c r="I76" s="221">
        <v>1.2447248925756105</v>
      </c>
      <c r="J76" s="295"/>
      <c r="K76" s="277">
        <v>1.8</v>
      </c>
      <c r="L76" s="125">
        <v>1.2</v>
      </c>
      <c r="M76" s="114">
        <v>2.4216865295999979</v>
      </c>
      <c r="N76" s="232"/>
      <c r="O76" s="150">
        <v>0.96266855880027258</v>
      </c>
      <c r="P76" s="147"/>
    </row>
    <row r="77" spans="1:16" s="179" customFormat="1" x14ac:dyDescent="0.25">
      <c r="A77" s="4" t="s">
        <v>7</v>
      </c>
      <c r="B77" s="187">
        <f>AVERAGE(F77:O77)</f>
        <v>1.5813469812359104</v>
      </c>
      <c r="C77" s="187">
        <f>MIN(F77:O77)</f>
        <v>-1.2521624448284641</v>
      </c>
      <c r="D77" s="187">
        <f>MAX(F77:O77)</f>
        <v>3.65233755189458</v>
      </c>
      <c r="E77" s="194"/>
      <c r="F77" s="125">
        <v>2.2000000000000002</v>
      </c>
      <c r="G77" s="191"/>
      <c r="H77" s="191"/>
      <c r="I77" s="221">
        <v>2.387906780349347</v>
      </c>
      <c r="J77" s="295"/>
      <c r="K77" s="277">
        <v>1.5</v>
      </c>
      <c r="L77" s="114">
        <v>1</v>
      </c>
      <c r="M77" s="114">
        <v>-1.2521624448284641</v>
      </c>
      <c r="N77" s="232"/>
      <c r="O77" s="150">
        <v>3.65233755189458</v>
      </c>
      <c r="P77" s="147"/>
    </row>
    <row r="78" spans="1:16" s="179" customFormat="1" x14ac:dyDescent="0.25">
      <c r="A78" s="4" t="s">
        <v>8</v>
      </c>
      <c r="B78" s="187">
        <f>AVERAGE(F78:O78)</f>
        <v>1.8024989374946931</v>
      </c>
      <c r="C78" s="187">
        <f>MIN(F78:O78)</f>
        <v>-1.252162444828453</v>
      </c>
      <c r="D78" s="187">
        <f>MAX(F78:O78)</f>
        <v>5.0596592573125321</v>
      </c>
      <c r="E78" s="194"/>
      <c r="F78" s="282"/>
      <c r="G78" s="191"/>
      <c r="H78" s="191"/>
      <c r="I78" s="221"/>
      <c r="J78" s="295"/>
      <c r="K78" s="277">
        <v>1.6</v>
      </c>
      <c r="L78" s="255"/>
      <c r="M78" s="114">
        <v>-1.252162444828453</v>
      </c>
      <c r="N78" s="232"/>
      <c r="O78" s="150">
        <v>5.0596592573125321</v>
      </c>
      <c r="P78" s="147"/>
    </row>
    <row r="79" spans="1:16" s="179" customFormat="1" x14ac:dyDescent="0.25">
      <c r="A79" s="4" t="s">
        <v>9</v>
      </c>
      <c r="B79" s="187">
        <f>AVERAGE(F79:O79)</f>
        <v>1.5110933738117556</v>
      </c>
      <c r="C79" s="187">
        <f>MIN(F79:O79)</f>
        <v>-1.2521624448284308</v>
      </c>
      <c r="D79" s="187">
        <f>MAX(F79:O79)</f>
        <v>4.3854425662636976</v>
      </c>
      <c r="E79" s="194"/>
      <c r="F79" s="282"/>
      <c r="G79" s="191"/>
      <c r="H79" s="191"/>
      <c r="I79" s="221"/>
      <c r="J79" s="295"/>
      <c r="K79" s="277">
        <v>1.4</v>
      </c>
      <c r="L79" s="255"/>
      <c r="M79" s="114">
        <v>-1.2521624448284308</v>
      </c>
      <c r="N79" s="232"/>
      <c r="O79" s="150">
        <v>4.3854425662636976</v>
      </c>
      <c r="P79" s="147"/>
    </row>
    <row r="80" spans="1:16" s="179" customFormat="1" x14ac:dyDescent="0.25">
      <c r="A80" s="4" t="s">
        <v>10</v>
      </c>
      <c r="B80" s="187">
        <f>AVERAGE(F80:O80)</f>
        <v>0.36223337966039965</v>
      </c>
      <c r="C80" s="187">
        <f>MIN(F80:O80)</f>
        <v>-1.2521624448284641</v>
      </c>
      <c r="D80" s="187">
        <f>MAX(F80:O80)</f>
        <v>1.6</v>
      </c>
      <c r="E80" s="194"/>
      <c r="F80" s="282"/>
      <c r="G80" s="191"/>
      <c r="H80" s="191"/>
      <c r="I80" s="221"/>
      <c r="J80" s="295"/>
      <c r="K80" s="277">
        <v>1.6</v>
      </c>
      <c r="L80" s="255"/>
      <c r="M80" s="114">
        <v>-1.2521624448284641</v>
      </c>
      <c r="N80" s="232"/>
      <c r="O80" s="150">
        <v>0.73886258380966296</v>
      </c>
      <c r="P80" s="147"/>
    </row>
    <row r="81" spans="1:16" s="179" customFormat="1" x14ac:dyDescent="0.25">
      <c r="A81" s="4" t="s">
        <v>11</v>
      </c>
      <c r="B81" s="187">
        <f>AVERAGE(F81:O81)</f>
        <v>2.4406535823568453E-2</v>
      </c>
      <c r="C81" s="187">
        <f>MIN(F81:O81)</f>
        <v>-0.2</v>
      </c>
      <c r="D81" s="187">
        <f>MAX(F81:O81)</f>
        <v>0.3</v>
      </c>
      <c r="E81" s="194"/>
      <c r="F81" s="125">
        <v>0.3</v>
      </c>
      <c r="G81" s="191"/>
      <c r="H81" s="191"/>
      <c r="I81" s="221"/>
      <c r="J81" s="295"/>
      <c r="K81" s="277">
        <v>-0.2</v>
      </c>
      <c r="L81" s="114">
        <v>0</v>
      </c>
      <c r="M81" s="114"/>
      <c r="N81" s="232"/>
      <c r="O81" s="150">
        <v>-2.3738567057261617E-3</v>
      </c>
      <c r="P81" s="147"/>
    </row>
    <row r="82" spans="1:16" s="179" customFormat="1" x14ac:dyDescent="0.25">
      <c r="A82" s="4" t="s">
        <v>12</v>
      </c>
      <c r="B82" s="187">
        <f>AVERAGE(F82:O82)</f>
        <v>1.1928828733153811</v>
      </c>
      <c r="C82" s="187">
        <f>MIN(F82:O82)</f>
        <v>-1.3278116818328356</v>
      </c>
      <c r="D82" s="187">
        <f>MAX(F82:O82)</f>
        <v>2.5626825462991221</v>
      </c>
      <c r="E82" s="194"/>
      <c r="F82" s="125">
        <v>1</v>
      </c>
      <c r="G82" s="191"/>
      <c r="H82" s="191"/>
      <c r="I82" s="221">
        <v>2.5626825462991221</v>
      </c>
      <c r="J82" s="295"/>
      <c r="K82" s="277">
        <v>1.7</v>
      </c>
      <c r="L82" s="125">
        <v>1.6</v>
      </c>
      <c r="M82" s="114">
        <v>-1.3278116818328356</v>
      </c>
      <c r="N82" s="232"/>
      <c r="O82" s="150">
        <v>1.6224263754260004</v>
      </c>
      <c r="P82" s="147"/>
    </row>
    <row r="83" spans="1:16" s="179" customFormat="1" x14ac:dyDescent="0.25">
      <c r="A83" s="4" t="s">
        <v>13</v>
      </c>
      <c r="B83" s="187">
        <f>AVERAGE(F83:O83)</f>
        <v>1.3213128705086314</v>
      </c>
      <c r="C83" s="187">
        <f>MIN(F83:O83)</f>
        <v>-1.6465865378614275</v>
      </c>
      <c r="D83" s="187">
        <f>MAX(F83:O83)</f>
        <v>2.5626825462991443</v>
      </c>
      <c r="E83" s="194"/>
      <c r="F83" s="125">
        <v>1.4</v>
      </c>
      <c r="G83" s="191"/>
      <c r="H83" s="191"/>
      <c r="I83" s="221">
        <v>2.5626825462991443</v>
      </c>
      <c r="J83" s="295"/>
      <c r="K83" s="277">
        <v>2</v>
      </c>
      <c r="L83" s="125">
        <v>1.6</v>
      </c>
      <c r="M83" s="114">
        <v>-1.6465865378614275</v>
      </c>
      <c r="N83" s="232"/>
      <c r="O83" s="150">
        <v>2.0117812146140723</v>
      </c>
      <c r="P83" s="147"/>
    </row>
    <row r="84" spans="1:16" s="179" customFormat="1" x14ac:dyDescent="0.25">
      <c r="A84" s="4" t="s">
        <v>14</v>
      </c>
      <c r="B84" s="187">
        <f>AVERAGE(F84:O84)</f>
        <v>-0.25921141061888348</v>
      </c>
      <c r="C84" s="187">
        <f>MIN(F84:O84)</f>
        <v>-0.43684564247553387</v>
      </c>
      <c r="D84" s="187">
        <f>MAX(F84:O84)</f>
        <v>0</v>
      </c>
      <c r="E84" s="194"/>
      <c r="F84" s="125">
        <v>-0.3</v>
      </c>
      <c r="G84" s="191"/>
      <c r="H84" s="191"/>
      <c r="I84" s="221"/>
      <c r="J84" s="295"/>
      <c r="K84" s="277">
        <v>-0.3</v>
      </c>
      <c r="L84" s="114">
        <v>0</v>
      </c>
      <c r="M84" s="114"/>
      <c r="N84" s="232"/>
      <c r="O84" s="150">
        <v>-0.43684564247553387</v>
      </c>
      <c r="P84" s="147"/>
    </row>
    <row r="85" spans="1:16" s="179" customFormat="1" x14ac:dyDescent="0.25">
      <c r="A85" s="4"/>
      <c r="B85" s="187"/>
      <c r="C85" s="187"/>
      <c r="D85" s="187"/>
      <c r="E85" s="194"/>
      <c r="F85" s="282"/>
      <c r="G85" s="191"/>
      <c r="H85" s="191"/>
      <c r="I85" s="221"/>
      <c r="J85" s="295"/>
      <c r="K85" s="275"/>
      <c r="L85" s="255"/>
      <c r="M85" s="114"/>
      <c r="N85" s="232"/>
      <c r="O85" s="150"/>
      <c r="P85" s="147"/>
    </row>
    <row r="86" spans="1:16" s="179" customFormat="1" x14ac:dyDescent="0.25">
      <c r="A86" s="9" t="s">
        <v>15</v>
      </c>
      <c r="B86" s="97"/>
      <c r="C86" s="97"/>
      <c r="D86" s="97"/>
      <c r="E86" s="98"/>
      <c r="F86" s="282"/>
      <c r="G86" s="191"/>
      <c r="H86" s="191"/>
      <c r="I86" s="221"/>
      <c r="J86" s="295"/>
      <c r="K86" s="275"/>
      <c r="L86" s="255"/>
      <c r="M86" s="114"/>
      <c r="N86" s="232"/>
      <c r="O86" s="150"/>
      <c r="P86" s="147"/>
    </row>
    <row r="87" spans="1:16" s="179" customFormat="1" x14ac:dyDescent="0.25">
      <c r="A87" s="4" t="s">
        <v>16</v>
      </c>
      <c r="B87" s="187">
        <f>AVERAGE(F87:O87)</f>
        <v>0.43892235301699395</v>
      </c>
      <c r="C87" s="187">
        <f>MIN(F87:O87)</f>
        <v>0.3</v>
      </c>
      <c r="D87" s="187">
        <f>MAX(F87:O87)</f>
        <v>0.6</v>
      </c>
      <c r="E87" s="194"/>
      <c r="F87" s="282"/>
      <c r="G87" s="191"/>
      <c r="H87" s="191"/>
      <c r="I87" s="221"/>
      <c r="J87" s="295"/>
      <c r="K87" s="277">
        <v>0.6</v>
      </c>
      <c r="L87" s="125">
        <v>0.3</v>
      </c>
      <c r="M87" s="82"/>
      <c r="N87" s="232"/>
      <c r="O87" s="150">
        <v>0.41676705905098199</v>
      </c>
      <c r="P87" s="147"/>
    </row>
    <row r="88" spans="1:16" s="179" customFormat="1" x14ac:dyDescent="0.25">
      <c r="A88" s="4" t="s">
        <v>17</v>
      </c>
      <c r="B88" s="187">
        <f>AVERAGE(F88:O88)</f>
        <v>5.8912531868254643</v>
      </c>
      <c r="C88" s="187">
        <f>MIN(F88:O88)</f>
        <v>5.5809680462118054</v>
      </c>
      <c r="D88" s="187">
        <f>MAX(F88:O88)</f>
        <v>6.275297887915519</v>
      </c>
      <c r="E88" s="194"/>
      <c r="F88" s="282"/>
      <c r="G88" s="191"/>
      <c r="H88" s="191"/>
      <c r="I88" s="221">
        <v>5.5809680462118054</v>
      </c>
      <c r="J88" s="295"/>
      <c r="K88" s="277">
        <v>6</v>
      </c>
      <c r="L88" s="125">
        <v>5.7</v>
      </c>
      <c r="M88" s="114">
        <v>5.9</v>
      </c>
      <c r="N88" s="232"/>
      <c r="O88" s="150">
        <v>6.275297887915519</v>
      </c>
      <c r="P88" s="147"/>
    </row>
    <row r="89" spans="1:16" s="179" customFormat="1" x14ac:dyDescent="0.25">
      <c r="A89" s="4"/>
      <c r="B89" s="187"/>
      <c r="C89" s="187"/>
      <c r="D89" s="187"/>
      <c r="E89" s="194"/>
      <c r="F89" s="282"/>
      <c r="G89" s="191"/>
      <c r="H89" s="191"/>
      <c r="I89" s="221"/>
      <c r="J89" s="295"/>
      <c r="K89" s="275"/>
      <c r="L89" s="255"/>
      <c r="M89" s="114"/>
      <c r="N89" s="232"/>
      <c r="O89" s="150"/>
      <c r="P89" s="147"/>
    </row>
    <row r="90" spans="1:16" s="179" customFormat="1" x14ac:dyDescent="0.25">
      <c r="A90" s="9" t="s">
        <v>18</v>
      </c>
      <c r="B90" s="97"/>
      <c r="C90" s="97"/>
      <c r="D90" s="97"/>
      <c r="E90" s="98"/>
      <c r="F90" s="282"/>
      <c r="G90" s="191"/>
      <c r="H90" s="191"/>
      <c r="I90" s="221"/>
      <c r="J90" s="295"/>
      <c r="K90" s="275"/>
      <c r="L90" s="255"/>
      <c r="M90" s="114"/>
      <c r="N90" s="232"/>
      <c r="O90" s="150"/>
      <c r="P90" s="147"/>
    </row>
    <row r="91" spans="1:16" s="179" customFormat="1" x14ac:dyDescent="0.25">
      <c r="A91" s="4" t="s">
        <v>19</v>
      </c>
      <c r="B91" s="187">
        <f>AVERAGE(F91:O91)</f>
        <v>2.3898929847245935</v>
      </c>
      <c r="C91" s="187">
        <f>MIN(F91:O91)</f>
        <v>2.1</v>
      </c>
      <c r="D91" s="187">
        <f>MAX(F91:O91)</f>
        <v>3</v>
      </c>
      <c r="E91" s="194"/>
      <c r="F91" s="125">
        <v>2.7</v>
      </c>
      <c r="G91" s="191">
        <v>3</v>
      </c>
      <c r="H91" s="191"/>
      <c r="I91" s="221">
        <v>2.3088212456208845</v>
      </c>
      <c r="J91" s="150">
        <v>2.1</v>
      </c>
      <c r="K91" s="277">
        <v>2.1</v>
      </c>
      <c r="L91" s="255"/>
      <c r="M91" s="114">
        <v>2.1</v>
      </c>
      <c r="N91" s="235">
        <v>2.4</v>
      </c>
      <c r="O91" s="150">
        <v>2.4103226321758653</v>
      </c>
      <c r="P91" s="147"/>
    </row>
    <row r="92" spans="1:16" s="179" customFormat="1" x14ac:dyDescent="0.25">
      <c r="A92" s="4" t="s">
        <v>20</v>
      </c>
      <c r="B92" s="187">
        <f>AVERAGE(F92:O92)</f>
        <v>2.2212150123640351</v>
      </c>
      <c r="C92" s="187">
        <f>MIN(F92:O92)</f>
        <v>1.74243002472807</v>
      </c>
      <c r="D92" s="187">
        <f>MAX(F92:O92)</f>
        <v>2.7</v>
      </c>
      <c r="E92" s="194"/>
      <c r="F92" s="125">
        <v>2.7</v>
      </c>
      <c r="G92" s="191"/>
      <c r="H92" s="191"/>
      <c r="I92" s="221"/>
      <c r="J92" s="295"/>
      <c r="K92" s="275"/>
      <c r="L92" s="255"/>
      <c r="M92" s="140"/>
      <c r="N92" s="232"/>
      <c r="O92" s="150">
        <v>1.74243002472807</v>
      </c>
      <c r="P92" s="147"/>
    </row>
    <row r="93" spans="1:16" s="179" customFormat="1" x14ac:dyDescent="0.25">
      <c r="A93" s="4"/>
      <c r="B93" s="187"/>
      <c r="C93" s="187"/>
      <c r="D93" s="187"/>
      <c r="E93" s="194"/>
      <c r="F93" s="282"/>
      <c r="G93" s="191"/>
      <c r="H93" s="191"/>
      <c r="I93" s="221"/>
      <c r="J93" s="295"/>
      <c r="K93" s="275"/>
      <c r="L93" s="255"/>
      <c r="M93" s="140"/>
      <c r="N93" s="232"/>
      <c r="O93" s="150"/>
      <c r="P93" s="147"/>
    </row>
    <row r="94" spans="1:16" s="179" customFormat="1" x14ac:dyDescent="0.25">
      <c r="A94" s="9" t="s">
        <v>21</v>
      </c>
      <c r="B94" s="187">
        <f>AVERAGE(F94:O94)</f>
        <v>-2.1370844803476055</v>
      </c>
      <c r="C94" s="187">
        <f>MIN(F94:O94)</f>
        <v>-4.6288324924497815</v>
      </c>
      <c r="D94" s="187">
        <f>MAX(F94:O94)</f>
        <v>-0.31950542894063994</v>
      </c>
      <c r="E94" s="98"/>
      <c r="F94" s="125">
        <v>-2.6</v>
      </c>
      <c r="G94" s="191"/>
      <c r="H94" s="191"/>
      <c r="I94" s="221">
        <v>-0.31950542894063994</v>
      </c>
      <c r="J94" s="150">
        <v>-1</v>
      </c>
      <c r="K94" s="275"/>
      <c r="L94" s="255"/>
      <c r="M94" s="140"/>
      <c r="N94" s="232"/>
      <c r="O94" s="150">
        <v>-4.6288324924497815</v>
      </c>
      <c r="P94" s="147"/>
    </row>
    <row r="95" spans="1:16" s="179" customFormat="1" x14ac:dyDescent="0.25">
      <c r="A95" s="4"/>
      <c r="B95" s="187"/>
      <c r="C95" s="187"/>
      <c r="D95" s="187"/>
      <c r="E95" s="194"/>
      <c r="F95" s="282"/>
      <c r="G95" s="191"/>
      <c r="H95" s="191"/>
      <c r="I95" s="221"/>
      <c r="J95" s="295"/>
      <c r="K95" s="275"/>
      <c r="L95" s="255"/>
      <c r="M95" s="140"/>
      <c r="N95" s="232"/>
      <c r="O95" s="150"/>
      <c r="P95" s="147"/>
    </row>
    <row r="96" spans="1:16" s="179" customFormat="1" x14ac:dyDescent="0.25">
      <c r="A96" s="9" t="s">
        <v>22</v>
      </c>
      <c r="B96" s="97"/>
      <c r="C96" s="97"/>
      <c r="D96" s="97"/>
      <c r="E96" s="98"/>
      <c r="F96" s="282"/>
      <c r="G96" s="191"/>
      <c r="H96" s="191"/>
      <c r="I96" s="221"/>
      <c r="J96" s="295"/>
      <c r="K96" s="275"/>
      <c r="L96" s="255"/>
      <c r="M96" s="140"/>
      <c r="N96" s="232"/>
      <c r="O96" s="150"/>
      <c r="P96" s="147"/>
    </row>
    <row r="97" spans="1:16" s="179" customFormat="1" x14ac:dyDescent="0.25">
      <c r="A97" s="10" t="s">
        <v>23</v>
      </c>
      <c r="B97" s="187">
        <f>AVERAGE(F97:O97)</f>
        <v>-4.9499400465204682</v>
      </c>
      <c r="C97" s="187">
        <f>MIN(F97:O97)</f>
        <v>-5.9</v>
      </c>
      <c r="D97" s="187">
        <f>MAX(F97:O97)</f>
        <v>-3.7486027957650156</v>
      </c>
      <c r="E97" s="99"/>
      <c r="F97" s="125">
        <v>-5</v>
      </c>
      <c r="G97" s="191"/>
      <c r="H97" s="191"/>
      <c r="I97" s="221">
        <v>-3.7486027957650156</v>
      </c>
      <c r="J97" s="150">
        <v>-5.0999999999999996</v>
      </c>
      <c r="K97" s="277">
        <v>-5.9</v>
      </c>
      <c r="L97" s="125">
        <v>-4.2</v>
      </c>
      <c r="M97" s="140"/>
      <c r="N97" s="235">
        <v>-5.8</v>
      </c>
      <c r="O97" s="150">
        <v>-4.9009775298782623</v>
      </c>
      <c r="P97" s="147"/>
    </row>
    <row r="98" spans="1:16" s="179" customFormat="1" x14ac:dyDescent="0.25">
      <c r="A98" s="10" t="s">
        <v>24</v>
      </c>
      <c r="B98" s="187">
        <f>AVERAGE(F98:O98)</f>
        <v>-2.9550383874054105</v>
      </c>
      <c r="C98" s="187">
        <f>MIN(F98:O98)</f>
        <v>-4.3</v>
      </c>
      <c r="D98" s="187">
        <f>MAX(F98:O98)</f>
        <v>-1.9108178769922171</v>
      </c>
      <c r="E98" s="99"/>
      <c r="F98" s="125">
        <v>-3.2</v>
      </c>
      <c r="G98" s="191"/>
      <c r="H98" s="191"/>
      <c r="I98" s="221">
        <v>-1.9108178769922171</v>
      </c>
      <c r="J98" s="295"/>
      <c r="K98" s="277">
        <v>-4.3</v>
      </c>
      <c r="L98" s="125">
        <v>-2.2999999999999998</v>
      </c>
      <c r="M98" s="171"/>
      <c r="N98" s="232"/>
      <c r="O98" s="150">
        <v>-3.0643740600348361</v>
      </c>
      <c r="P98" s="147"/>
    </row>
    <row r="99" spans="1:16" s="179" customFormat="1" x14ac:dyDescent="0.25">
      <c r="A99" s="11" t="s">
        <v>25</v>
      </c>
      <c r="B99" s="86">
        <f>AVERAGE(F99:O99)</f>
        <v>108.5062498223334</v>
      </c>
      <c r="C99" s="86">
        <f>MIN(F99:O99)</f>
        <v>103.46471248215907</v>
      </c>
      <c r="D99" s="86">
        <f>MAX(F99:O99)</f>
        <v>114</v>
      </c>
      <c r="E99" s="99"/>
      <c r="F99" s="283">
        <v>107.3</v>
      </c>
      <c r="G99" s="192"/>
      <c r="H99" s="192"/>
      <c r="I99" s="222">
        <v>103.46471248215907</v>
      </c>
      <c r="J99" s="299"/>
      <c r="K99" s="276">
        <v>108.1</v>
      </c>
      <c r="L99" s="256">
        <v>108.3</v>
      </c>
      <c r="M99" s="173"/>
      <c r="N99" s="233">
        <v>114</v>
      </c>
      <c r="O99" s="151">
        <v>109.87278645184129</v>
      </c>
      <c r="P99" s="147"/>
    </row>
    <row r="100" spans="1:16" s="179" customFormat="1" x14ac:dyDescent="0.25">
      <c r="A100" s="20"/>
      <c r="B100" s="20"/>
      <c r="C100" s="20"/>
      <c r="D100" s="20"/>
      <c r="E100" s="20"/>
      <c r="J100" s="294"/>
      <c r="P100" s="147"/>
    </row>
    <row r="101" spans="1:16" s="179" customFormat="1" x14ac:dyDescent="0.25">
      <c r="A101" s="20"/>
      <c r="B101" s="20"/>
      <c r="C101" s="20"/>
      <c r="D101" s="20"/>
      <c r="E101" s="20"/>
      <c r="J101" s="294"/>
      <c r="P101" s="147"/>
    </row>
    <row r="102" spans="1:16" x14ac:dyDescent="0.25">
      <c r="A102" s="24">
        <v>2025</v>
      </c>
      <c r="B102" s="106"/>
      <c r="C102" s="106"/>
      <c r="D102" s="106"/>
      <c r="E102" s="107"/>
      <c r="F102" s="101"/>
      <c r="G102" s="102"/>
      <c r="H102" s="101"/>
      <c r="I102" s="111"/>
      <c r="J102" s="153"/>
      <c r="K102" s="101"/>
      <c r="L102" s="101"/>
      <c r="M102" s="101"/>
      <c r="N102" s="130"/>
      <c r="O102" s="153"/>
      <c r="P102" s="147"/>
    </row>
    <row r="103" spans="1:16" x14ac:dyDescent="0.25">
      <c r="A103" s="4"/>
      <c r="B103" s="202"/>
      <c r="C103" s="202"/>
      <c r="D103" s="202"/>
      <c r="E103" s="206"/>
      <c r="F103" s="114"/>
      <c r="G103" s="103"/>
      <c r="H103" s="114"/>
      <c r="I103" s="112"/>
      <c r="J103" s="150"/>
      <c r="K103" s="114"/>
      <c r="L103" s="114"/>
      <c r="M103" s="114"/>
      <c r="N103" s="129"/>
      <c r="O103" s="150"/>
    </row>
    <row r="104" spans="1:16" x14ac:dyDescent="0.25">
      <c r="A104" s="9" t="s">
        <v>3</v>
      </c>
      <c r="B104" s="97"/>
      <c r="C104" s="97"/>
      <c r="D104" s="97"/>
      <c r="E104" s="98"/>
      <c r="F104" s="114"/>
      <c r="G104" s="103"/>
      <c r="H104" s="114"/>
      <c r="I104" s="112"/>
      <c r="J104" s="150"/>
      <c r="K104" s="114"/>
      <c r="L104" s="114"/>
      <c r="M104" s="203"/>
      <c r="N104" s="129"/>
      <c r="O104" s="150"/>
    </row>
    <row r="105" spans="1:16" x14ac:dyDescent="0.25">
      <c r="A105" s="4" t="s">
        <v>4</v>
      </c>
      <c r="B105" s="202">
        <f>AVERAGE(F105:O105)</f>
        <v>1.7932588511224274</v>
      </c>
      <c r="C105" s="202">
        <f>MIN(F105:O105)</f>
        <v>1.4</v>
      </c>
      <c r="D105" s="202">
        <f>MAX(F105:O105)</f>
        <v>2.1786988544540753</v>
      </c>
      <c r="E105" s="206"/>
      <c r="F105" s="202"/>
      <c r="G105" s="209"/>
      <c r="H105" s="203"/>
      <c r="I105" s="219">
        <v>2.1786988544540753</v>
      </c>
      <c r="J105" s="298"/>
      <c r="K105" s="278">
        <v>1.5</v>
      </c>
      <c r="L105" s="207"/>
      <c r="M105" s="129">
        <v>2.0969243214115751</v>
      </c>
      <c r="N105" s="236">
        <v>1.4</v>
      </c>
      <c r="O105" s="140">
        <v>1.7906710797464864</v>
      </c>
    </row>
    <row r="106" spans="1:16" x14ac:dyDescent="0.25">
      <c r="A106" s="4" t="s">
        <v>5</v>
      </c>
      <c r="B106" s="202">
        <f>AVERAGE(F106:O106)</f>
        <v>1.715656320666278</v>
      </c>
      <c r="C106" s="202">
        <f>MIN(F106:O106)</f>
        <v>1.5</v>
      </c>
      <c r="D106" s="202">
        <f>MAX(F106:O106)</f>
        <v>1.93899679230225</v>
      </c>
      <c r="E106" s="206"/>
      <c r="F106" s="202"/>
      <c r="G106" s="210"/>
      <c r="H106" s="210"/>
      <c r="I106" s="219">
        <v>1.93899679230225</v>
      </c>
      <c r="J106" s="298"/>
      <c r="K106" s="278">
        <v>1.5</v>
      </c>
      <c r="L106" s="207"/>
      <c r="M106" s="129">
        <v>1.6089943103227311</v>
      </c>
      <c r="N106" s="236"/>
      <c r="O106" s="140">
        <v>1.8146341800401311</v>
      </c>
    </row>
    <row r="107" spans="1:16" x14ac:dyDescent="0.25">
      <c r="A107" s="4" t="s">
        <v>6</v>
      </c>
      <c r="B107" s="202">
        <f>AVERAGE(F107:O107)</f>
        <v>1.641573315319383</v>
      </c>
      <c r="C107" s="202">
        <f>MIN(F107:O107)</f>
        <v>1.1549157882196237</v>
      </c>
      <c r="D107" s="202">
        <f>MAX(F107:O107)</f>
        <v>2.1666525804822978</v>
      </c>
      <c r="E107" s="206"/>
      <c r="F107" s="202"/>
      <c r="G107" s="210"/>
      <c r="H107" s="210"/>
      <c r="I107" s="219">
        <v>1.2447248925756105</v>
      </c>
      <c r="J107" s="298"/>
      <c r="K107" s="278">
        <v>2</v>
      </c>
      <c r="L107" s="207"/>
      <c r="M107" s="129">
        <v>2.1666525804822978</v>
      </c>
      <c r="N107" s="236"/>
      <c r="O107" s="140">
        <v>1.1549157882196237</v>
      </c>
    </row>
    <row r="108" spans="1:16" x14ac:dyDescent="0.25">
      <c r="A108" s="4" t="s">
        <v>7</v>
      </c>
      <c r="B108" s="202">
        <f>AVERAGE(F108:O108)</f>
        <v>2.7306546983189959</v>
      </c>
      <c r="C108" s="202">
        <f>MIN(F108:O108)</f>
        <v>1.5850322123934779</v>
      </c>
      <c r="D108" s="202">
        <f>MAX(F108:O108)</f>
        <v>4.220156529789465</v>
      </c>
      <c r="E108" s="206"/>
      <c r="F108" s="202"/>
      <c r="G108" s="210"/>
      <c r="H108" s="210"/>
      <c r="I108" s="219">
        <v>3.3174300510930399</v>
      </c>
      <c r="J108" s="298"/>
      <c r="K108" s="278">
        <v>1.8</v>
      </c>
      <c r="L108" s="207"/>
      <c r="M108" s="129">
        <v>1.5850322123934779</v>
      </c>
      <c r="N108" s="236"/>
      <c r="O108" s="140">
        <v>4.220156529789465</v>
      </c>
    </row>
    <row r="109" spans="1:16" x14ac:dyDescent="0.25">
      <c r="A109" s="4" t="s">
        <v>8</v>
      </c>
      <c r="B109" s="202">
        <f>AVERAGE(F109:O109)</f>
        <v>0.64770892350913023</v>
      </c>
      <c r="C109" s="202">
        <f>MIN(F109:O109)</f>
        <v>-1.4419054418660648</v>
      </c>
      <c r="D109" s="202">
        <f>MAX(F109:O109)</f>
        <v>1.8</v>
      </c>
      <c r="E109" s="206"/>
      <c r="F109" s="85"/>
      <c r="G109" s="210"/>
      <c r="H109" s="210"/>
      <c r="I109" s="219"/>
      <c r="J109" s="298"/>
      <c r="K109" s="278">
        <v>1.8</v>
      </c>
      <c r="L109" s="207"/>
      <c r="M109" s="129">
        <v>1.5850322123934557</v>
      </c>
      <c r="N109" s="236"/>
      <c r="O109" s="140">
        <v>-1.4419054418660648</v>
      </c>
    </row>
    <row r="110" spans="1:16" x14ac:dyDescent="0.25">
      <c r="A110" s="4" t="s">
        <v>9</v>
      </c>
      <c r="B110" s="202">
        <f>AVERAGE(F110:O110)</f>
        <v>3.0420747529468213</v>
      </c>
      <c r="C110" s="202">
        <f>MIN(F110:O110)</f>
        <v>1.2</v>
      </c>
      <c r="D110" s="202">
        <f>MAX(F110:O110)</f>
        <v>6.3411920464470084</v>
      </c>
      <c r="E110" s="206"/>
      <c r="F110" s="85"/>
      <c r="G110" s="210"/>
      <c r="H110" s="210"/>
      <c r="I110" s="219"/>
      <c r="J110" s="298"/>
      <c r="K110" s="278">
        <v>1.2</v>
      </c>
      <c r="L110" s="207"/>
      <c r="M110" s="129">
        <v>1.5850322123934557</v>
      </c>
      <c r="N110" s="236"/>
      <c r="O110" s="140">
        <v>6.3411920464470084</v>
      </c>
    </row>
    <row r="111" spans="1:16" x14ac:dyDescent="0.25">
      <c r="A111" s="4" t="s">
        <v>10</v>
      </c>
      <c r="B111" s="202">
        <f>AVERAGE(F111:O111)</f>
        <v>1.236584394095108</v>
      </c>
      <c r="C111" s="202">
        <f>MIN(F111:O111)</f>
        <v>0.92472096989186792</v>
      </c>
      <c r="D111" s="202">
        <f>MAX(F111:O111)</f>
        <v>1.5850322123934557</v>
      </c>
      <c r="E111" s="206"/>
      <c r="F111" s="85"/>
      <c r="G111" s="210"/>
      <c r="H111" s="210"/>
      <c r="I111" s="219"/>
      <c r="J111" s="298"/>
      <c r="K111" s="278">
        <v>1.2</v>
      </c>
      <c r="L111" s="207"/>
      <c r="M111" s="129">
        <v>1.5850322123934557</v>
      </c>
      <c r="N111" s="236"/>
      <c r="O111" s="140">
        <v>0.92472096989186792</v>
      </c>
    </row>
    <row r="112" spans="1:16" x14ac:dyDescent="0.25">
      <c r="A112" s="4" t="s">
        <v>11</v>
      </c>
      <c r="B112" s="202">
        <f>AVERAGE(F112:O112)</f>
        <v>-3.8021068346711607E-3</v>
      </c>
      <c r="C112" s="202">
        <f>MIN(F112:O112)</f>
        <v>-7.6042136693423214E-3</v>
      </c>
      <c r="D112" s="202">
        <f>MAX(F112:O112)</f>
        <v>0</v>
      </c>
      <c r="E112" s="206"/>
      <c r="F112" s="202"/>
      <c r="G112" s="210"/>
      <c r="H112" s="210"/>
      <c r="I112" s="219"/>
      <c r="J112" s="298"/>
      <c r="K112" s="278">
        <v>0</v>
      </c>
      <c r="L112" s="207"/>
      <c r="M112" s="129"/>
      <c r="N112" s="236"/>
      <c r="O112" s="140">
        <v>-7.6042136693423214E-3</v>
      </c>
    </row>
    <row r="113" spans="1:15" x14ac:dyDescent="0.25">
      <c r="A113" s="4" t="s">
        <v>12</v>
      </c>
      <c r="B113" s="202">
        <f>AVERAGE(F113:O113)</f>
        <v>2.2841110431729508</v>
      </c>
      <c r="C113" s="202">
        <f>MIN(F113:O113)</f>
        <v>1.5</v>
      </c>
      <c r="D113" s="202">
        <f>MAX(F113:O113)</f>
        <v>3.5909934267901455</v>
      </c>
      <c r="E113" s="206"/>
      <c r="F113" s="202"/>
      <c r="G113" s="210"/>
      <c r="H113" s="210"/>
      <c r="I113" s="219">
        <v>3.5909934267901455</v>
      </c>
      <c r="J113" s="298"/>
      <c r="K113" s="278">
        <v>1.5</v>
      </c>
      <c r="L113" s="207"/>
      <c r="M113" s="129">
        <v>1.7880618082447119</v>
      </c>
      <c r="N113" s="236"/>
      <c r="O113" s="140">
        <v>2.2573889376569456</v>
      </c>
    </row>
    <row r="114" spans="1:15" x14ac:dyDescent="0.25">
      <c r="A114" s="4" t="s">
        <v>13</v>
      </c>
      <c r="B114" s="202">
        <f>AVERAGE(F114:O114)</f>
        <v>2.2691337649470311</v>
      </c>
      <c r="C114" s="202">
        <f>MIN(F114:O114)</f>
        <v>1.3320668177547956</v>
      </c>
      <c r="D114" s="202">
        <f>MAX(F114:O114)</f>
        <v>3.5909934267901011</v>
      </c>
      <c r="E114" s="206"/>
      <c r="F114" s="202"/>
      <c r="G114" s="210"/>
      <c r="H114" s="210"/>
      <c r="I114" s="219">
        <v>3.5909934267901011</v>
      </c>
      <c r="J114" s="298"/>
      <c r="K114" s="278">
        <v>1.5</v>
      </c>
      <c r="L114" s="207"/>
      <c r="M114" s="129">
        <v>1.3320668177547956</v>
      </c>
      <c r="N114" s="236"/>
      <c r="O114" s="140">
        <v>2.6534748152432286</v>
      </c>
    </row>
    <row r="115" spans="1:15" x14ac:dyDescent="0.25">
      <c r="A115" s="4" t="s">
        <v>14</v>
      </c>
      <c r="B115" s="202">
        <f>AVERAGE(F115:O115)</f>
        <v>-0.2268603818586076</v>
      </c>
      <c r="C115" s="202">
        <f>MIN(F115:O115)</f>
        <v>-0.4537207637172152</v>
      </c>
      <c r="D115" s="202">
        <f>MAX(F115:O115)</f>
        <v>0</v>
      </c>
      <c r="E115" s="206"/>
      <c r="F115" s="202"/>
      <c r="G115" s="210"/>
      <c r="H115" s="210"/>
      <c r="I115" s="219"/>
      <c r="J115" s="298"/>
      <c r="K115" s="278">
        <v>0</v>
      </c>
      <c r="L115" s="207"/>
      <c r="M115" s="129"/>
      <c r="N115" s="236"/>
      <c r="O115" s="140">
        <v>-0.4537207637172152</v>
      </c>
    </row>
    <row r="116" spans="1:15" x14ac:dyDescent="0.25">
      <c r="A116" s="4"/>
      <c r="B116" s="202"/>
      <c r="C116" s="202"/>
      <c r="D116" s="202"/>
      <c r="E116" s="206"/>
      <c r="F116" s="202"/>
      <c r="G116" s="210"/>
      <c r="H116" s="210"/>
      <c r="I116" s="219"/>
      <c r="J116" s="298"/>
      <c r="K116" s="278"/>
      <c r="L116" s="207"/>
      <c r="M116" s="129"/>
      <c r="N116" s="236"/>
      <c r="O116" s="140"/>
    </row>
    <row r="117" spans="1:15" x14ac:dyDescent="0.25">
      <c r="A117" s="9" t="s">
        <v>15</v>
      </c>
      <c r="B117" s="97"/>
      <c r="C117" s="97"/>
      <c r="D117" s="97"/>
      <c r="E117" s="98"/>
      <c r="F117" s="202"/>
      <c r="G117" s="210"/>
      <c r="H117" s="210"/>
      <c r="I117" s="219"/>
      <c r="J117" s="298"/>
      <c r="K117" s="278"/>
      <c r="L117" s="207"/>
      <c r="M117" s="129"/>
      <c r="N117" s="236"/>
      <c r="O117" s="140"/>
    </row>
    <row r="118" spans="1:15" x14ac:dyDescent="0.25">
      <c r="A118" s="4" t="s">
        <v>16</v>
      </c>
      <c r="B118" s="202">
        <f>AVERAGE(F118:O118)</f>
        <v>0.65404997366566553</v>
      </c>
      <c r="C118" s="202">
        <f>MIN(F118:O118)</f>
        <v>0.5</v>
      </c>
      <c r="D118" s="202">
        <f>MAX(F118:O118)</f>
        <v>0.80809994733133106</v>
      </c>
      <c r="E118" s="206"/>
      <c r="F118" s="202"/>
      <c r="G118" s="210"/>
      <c r="H118" s="210"/>
      <c r="I118" s="219"/>
      <c r="J118" s="298"/>
      <c r="K118" s="278">
        <v>0.5</v>
      </c>
      <c r="L118" s="207"/>
      <c r="M118" s="129"/>
      <c r="N118" s="236"/>
      <c r="O118" s="140">
        <v>0.80809994733133106</v>
      </c>
    </row>
    <row r="119" spans="1:15" x14ac:dyDescent="0.25">
      <c r="A119" s="4" t="s">
        <v>17</v>
      </c>
      <c r="B119" s="202">
        <f>AVERAGE(F119:O119)</f>
        <v>5.8152258295609593</v>
      </c>
      <c r="C119" s="202">
        <f>MIN(F119:O119)</f>
        <v>5.5485861840945772</v>
      </c>
      <c r="D119" s="202">
        <f>MAX(F119:O119)</f>
        <v>5.9970913045883032</v>
      </c>
      <c r="E119" s="206"/>
      <c r="F119" s="202"/>
      <c r="G119" s="210"/>
      <c r="H119" s="210"/>
      <c r="I119" s="219">
        <v>5.5485861840945772</v>
      </c>
      <c r="J119" s="298"/>
      <c r="K119" s="278">
        <v>5.9</v>
      </c>
      <c r="L119" s="207"/>
      <c r="M119" s="129"/>
      <c r="N119" s="236"/>
      <c r="O119" s="140">
        <v>5.9970913045883032</v>
      </c>
    </row>
    <row r="120" spans="1:15" x14ac:dyDescent="0.25">
      <c r="A120" s="4"/>
      <c r="B120" s="202"/>
      <c r="C120" s="202"/>
      <c r="D120" s="202"/>
      <c r="E120" s="206"/>
      <c r="F120" s="202"/>
      <c r="G120" s="210"/>
      <c r="H120" s="210"/>
      <c r="I120" s="219"/>
      <c r="J120" s="298"/>
      <c r="K120" s="278"/>
      <c r="L120" s="207"/>
      <c r="M120" s="129"/>
      <c r="N120" s="236"/>
      <c r="O120" s="140"/>
    </row>
    <row r="121" spans="1:15" x14ac:dyDescent="0.25">
      <c r="A121" s="9" t="s">
        <v>18</v>
      </c>
      <c r="B121" s="97"/>
      <c r="C121" s="97"/>
      <c r="D121" s="97"/>
      <c r="E121" s="98"/>
      <c r="F121" s="202"/>
      <c r="G121" s="210"/>
      <c r="H121" s="210"/>
      <c r="I121" s="219"/>
      <c r="J121" s="298"/>
      <c r="K121" s="278"/>
      <c r="L121" s="207"/>
      <c r="M121" s="129"/>
      <c r="N121" s="236"/>
      <c r="O121" s="140"/>
    </row>
    <row r="122" spans="1:15" x14ac:dyDescent="0.25">
      <c r="A122" s="4" t="s">
        <v>19</v>
      </c>
      <c r="B122" s="202">
        <f>AVERAGE(F122:O122)</f>
        <v>1.8322207463913855</v>
      </c>
      <c r="C122" s="202">
        <f>MIN(F122:O122)</f>
        <v>1.061174519131125</v>
      </c>
      <c r="D122" s="202">
        <f>MAX(F122:O122)</f>
        <v>2.299929212825802</v>
      </c>
      <c r="E122" s="206"/>
      <c r="F122" s="202"/>
      <c r="G122" s="210"/>
      <c r="H122" s="210"/>
      <c r="I122" s="219">
        <v>2.299929212825802</v>
      </c>
      <c r="J122" s="297"/>
      <c r="K122" s="278">
        <v>1.8</v>
      </c>
      <c r="L122" s="207"/>
      <c r="M122" s="129">
        <v>1.8</v>
      </c>
      <c r="N122" s="236">
        <v>2.2000000000000002</v>
      </c>
      <c r="O122" s="140">
        <v>1.061174519131125</v>
      </c>
    </row>
    <row r="123" spans="1:15" x14ac:dyDescent="0.25">
      <c r="A123" s="4" t="s">
        <v>20</v>
      </c>
      <c r="B123" s="202">
        <f>AVERAGE(F123:O123)</f>
        <v>1.5338247169440322</v>
      </c>
      <c r="C123" s="202">
        <f>MIN(F123:O123)</f>
        <v>1.5338247169440322</v>
      </c>
      <c r="D123" s="202">
        <f>MAX(F123:O123)</f>
        <v>1.5338247169440322</v>
      </c>
      <c r="E123" s="206"/>
      <c r="F123" s="202"/>
      <c r="G123" s="210"/>
      <c r="H123" s="210"/>
      <c r="I123" s="219"/>
      <c r="J123" s="298"/>
      <c r="K123" s="278"/>
      <c r="L123" s="207"/>
      <c r="M123" s="140"/>
      <c r="N123" s="236"/>
      <c r="O123" s="140">
        <v>1.5338247169440322</v>
      </c>
    </row>
    <row r="124" spans="1:15" x14ac:dyDescent="0.25">
      <c r="A124" s="4"/>
      <c r="B124" s="202"/>
      <c r="C124" s="202"/>
      <c r="D124" s="202"/>
      <c r="E124" s="206"/>
      <c r="F124" s="202"/>
      <c r="G124" s="210"/>
      <c r="H124" s="210"/>
      <c r="I124" s="219"/>
      <c r="J124" s="298"/>
      <c r="K124" s="278"/>
      <c r="L124" s="207"/>
      <c r="M124" s="140"/>
      <c r="N124" s="236"/>
      <c r="O124" s="140"/>
    </row>
    <row r="125" spans="1:15" x14ac:dyDescent="0.25">
      <c r="A125" s="9" t="s">
        <v>21</v>
      </c>
      <c r="B125" s="202">
        <f>AVERAGE(F125:O125)</f>
        <v>-1.7171874936787788</v>
      </c>
      <c r="C125" s="202">
        <f>MIN(F125:O125)</f>
        <v>-3.671845552626595</v>
      </c>
      <c r="D125" s="202">
        <f>MAX(F125:O125)</f>
        <v>0.23747056526903748</v>
      </c>
      <c r="E125" s="98"/>
      <c r="F125" s="202"/>
      <c r="G125" s="210"/>
      <c r="H125" s="210"/>
      <c r="I125" s="219">
        <v>0.23747056526903748</v>
      </c>
      <c r="J125" s="298"/>
      <c r="K125" s="278"/>
      <c r="L125" s="207"/>
      <c r="M125" s="140"/>
      <c r="N125" s="236"/>
      <c r="O125" s="140">
        <v>-3.671845552626595</v>
      </c>
    </row>
    <row r="126" spans="1:15" x14ac:dyDescent="0.25">
      <c r="A126" s="4"/>
      <c r="B126" s="202"/>
      <c r="C126" s="202"/>
      <c r="D126" s="202"/>
      <c r="E126" s="206"/>
      <c r="F126" s="202"/>
      <c r="G126" s="210"/>
      <c r="H126" s="210"/>
      <c r="I126" s="219"/>
      <c r="J126" s="298"/>
      <c r="K126" s="278"/>
      <c r="L126" s="207"/>
      <c r="M126" s="140"/>
      <c r="N126" s="236"/>
      <c r="O126" s="140"/>
    </row>
    <row r="127" spans="1:15" x14ac:dyDescent="0.25">
      <c r="A127" s="9" t="s">
        <v>22</v>
      </c>
      <c r="B127" s="97"/>
      <c r="C127" s="97"/>
      <c r="D127" s="97"/>
      <c r="E127" s="98"/>
      <c r="F127" s="202"/>
      <c r="G127" s="210"/>
      <c r="H127" s="210"/>
      <c r="I127" s="219"/>
      <c r="J127" s="298"/>
      <c r="K127" s="278"/>
      <c r="L127" s="207"/>
      <c r="M127" s="140"/>
      <c r="N127" s="236"/>
      <c r="O127" s="140"/>
    </row>
    <row r="128" spans="1:15" x14ac:dyDescent="0.25">
      <c r="A128" s="10" t="s">
        <v>23</v>
      </c>
      <c r="B128" s="202">
        <f>AVERAGE(F128:O128)</f>
        <v>-4.9201730308469127</v>
      </c>
      <c r="C128" s="202">
        <f>MIN(F128:O128)</f>
        <v>-5.8</v>
      </c>
      <c r="D128" s="202">
        <f t="shared" ref="D128:D130" si="0">MAX(F128:O128)</f>
        <v>-3.4394076325697229</v>
      </c>
      <c r="E128" s="99"/>
      <c r="F128" s="202"/>
      <c r="G128" s="210"/>
      <c r="H128" s="210"/>
      <c r="I128" s="219">
        <v>-3.4394076325697229</v>
      </c>
      <c r="J128" s="297"/>
      <c r="K128" s="278">
        <v>-5.5</v>
      </c>
      <c r="L128" s="207"/>
      <c r="M128" s="140"/>
      <c r="N128" s="236">
        <v>-5.8</v>
      </c>
      <c r="O128" s="140">
        <v>-4.941284490817929</v>
      </c>
    </row>
    <row r="129" spans="1:15" x14ac:dyDescent="0.25">
      <c r="A129" s="10" t="s">
        <v>24</v>
      </c>
      <c r="B129" s="202">
        <f>AVERAGE(F129:O129)</f>
        <v>-2.9445184726460387</v>
      </c>
      <c r="C129" s="202">
        <f>MIN(F129:O129)</f>
        <v>-3.9</v>
      </c>
      <c r="D129" s="202">
        <f t="shared" si="0"/>
        <v>-2.0069689894963423</v>
      </c>
      <c r="E129" s="99"/>
      <c r="F129" s="85"/>
      <c r="G129" s="210"/>
      <c r="H129" s="210"/>
      <c r="I129" s="219">
        <v>-2.0069689894963423</v>
      </c>
      <c r="J129" s="298"/>
      <c r="K129" s="278">
        <v>-3.9</v>
      </c>
      <c r="L129" s="207"/>
      <c r="M129" s="175"/>
      <c r="N129" s="236"/>
      <c r="O129" s="140">
        <v>-2.9265864284417753</v>
      </c>
    </row>
    <row r="130" spans="1:15" x14ac:dyDescent="0.25">
      <c r="A130" s="11" t="s">
        <v>25</v>
      </c>
      <c r="B130" s="86">
        <f>AVERAGE(F130:O130)</f>
        <v>110.55873314622457</v>
      </c>
      <c r="C130" s="86">
        <f>MIN(F130:O130)</f>
        <v>104.07538618956794</v>
      </c>
      <c r="D130" s="86">
        <f t="shared" si="0"/>
        <v>116.5</v>
      </c>
      <c r="E130" s="99"/>
      <c r="F130" s="86"/>
      <c r="G130" s="211"/>
      <c r="H130" s="211"/>
      <c r="I130" s="220">
        <v>104.07538618956794</v>
      </c>
      <c r="J130" s="299"/>
      <c r="K130" s="279">
        <v>109.9</v>
      </c>
      <c r="L130" s="208"/>
      <c r="M130" s="174"/>
      <c r="N130" s="237">
        <v>116.5</v>
      </c>
      <c r="O130" s="154">
        <v>111.75954639533032</v>
      </c>
    </row>
    <row r="133" spans="1:15" x14ac:dyDescent="0.25">
      <c r="A133" s="20" t="s">
        <v>65</v>
      </c>
    </row>
  </sheetData>
  <phoneticPr fontId="15" type="noConversion"/>
  <pageMargins left="0.70866141732283472" right="0.70866141732283472" top="0.74803149606299213" bottom="0.74803149606299213" header="0.31496062992125984" footer="0.31496062992125984"/>
  <pageSetup paperSize="9" scale="31" fitToWidth="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R133"/>
  <sheetViews>
    <sheetView zoomScaleNormal="100" workbookViewId="0">
      <pane xSplit="1" ySplit="2" topLeftCell="B120" activePane="bottomRight" state="frozen"/>
      <selection activeCell="L43" sqref="L43:L68"/>
      <selection pane="topRight" activeCell="L43" sqref="L43:L68"/>
      <selection pane="bottomLeft" activeCell="L43" sqref="L43:L68"/>
      <selection pane="bottomRight" activeCell="I110" sqref="I110"/>
    </sheetView>
  </sheetViews>
  <sheetFormatPr defaultRowHeight="15" x14ac:dyDescent="0.25"/>
  <cols>
    <col min="1" max="1" width="47.85546875" customWidth="1"/>
    <col min="2" max="4" width="9.7109375" customWidth="1"/>
    <col min="5" max="5" width="2.85546875" customWidth="1"/>
    <col min="6" max="8" width="10.7109375" customWidth="1"/>
    <col min="9" max="9" width="10.7109375" style="294" customWidth="1"/>
    <col min="10" max="16" width="10.7109375" customWidth="1"/>
    <col min="17" max="17" width="10.7109375" style="139" customWidth="1"/>
    <col min="18" max="18" width="2.140625" customWidth="1"/>
  </cols>
  <sheetData>
    <row r="1" spans="1:18" x14ac:dyDescent="0.25">
      <c r="A1" s="25" t="s">
        <v>31</v>
      </c>
      <c r="B1" s="1"/>
      <c r="C1" s="1"/>
      <c r="D1" s="1"/>
      <c r="E1" s="1"/>
    </row>
    <row r="2" spans="1:18" s="1" customFormat="1" ht="30" x14ac:dyDescent="0.25">
      <c r="B2" s="79" t="s">
        <v>26</v>
      </c>
      <c r="C2" s="79" t="s">
        <v>27</v>
      </c>
      <c r="D2" s="79" t="s">
        <v>28</v>
      </c>
      <c r="E2" s="21"/>
      <c r="F2" s="79" t="s">
        <v>53</v>
      </c>
      <c r="G2" s="79" t="s">
        <v>54</v>
      </c>
      <c r="H2" s="79" t="s">
        <v>55</v>
      </c>
      <c r="I2" s="79" t="s">
        <v>56</v>
      </c>
      <c r="J2" s="79" t="s">
        <v>57</v>
      </c>
      <c r="K2" s="79" t="s">
        <v>58</v>
      </c>
      <c r="L2" s="79" t="s">
        <v>59</v>
      </c>
      <c r="M2" s="79" t="s">
        <v>60</v>
      </c>
      <c r="N2" s="79" t="s">
        <v>61</v>
      </c>
      <c r="O2" s="79" t="s">
        <v>62</v>
      </c>
      <c r="P2" s="79" t="s">
        <v>63</v>
      </c>
      <c r="Q2" s="155" t="s">
        <v>45</v>
      </c>
      <c r="R2" s="144"/>
    </row>
    <row r="3" spans="1:18" x14ac:dyDescent="0.25">
      <c r="A3" s="1"/>
      <c r="B3" s="80"/>
      <c r="C3" s="80"/>
      <c r="D3" s="80"/>
      <c r="E3" s="1"/>
      <c r="F3" s="82"/>
      <c r="G3" s="82"/>
      <c r="H3" s="82"/>
      <c r="I3" s="295"/>
      <c r="J3" s="82"/>
      <c r="K3" s="82"/>
      <c r="L3" s="82"/>
      <c r="M3" s="82"/>
      <c r="N3" s="82"/>
      <c r="O3" s="82"/>
      <c r="P3" s="82"/>
      <c r="Q3" s="156"/>
      <c r="R3" s="145"/>
    </row>
    <row r="4" spans="1:18" x14ac:dyDescent="0.25">
      <c r="A4" s="24">
        <f>Belgium!A4</f>
        <v>2022</v>
      </c>
      <c r="B4" s="81"/>
      <c r="C4" s="81"/>
      <c r="D4" s="81"/>
      <c r="E4" s="12"/>
      <c r="F4" s="83"/>
      <c r="G4" s="167"/>
      <c r="H4" s="169"/>
      <c r="I4" s="301"/>
      <c r="J4" s="83"/>
      <c r="K4" s="185"/>
      <c r="L4" s="83"/>
      <c r="M4" s="83"/>
      <c r="N4" s="185"/>
      <c r="O4" s="83"/>
      <c r="P4" s="83"/>
      <c r="Q4" s="157"/>
      <c r="R4" s="145"/>
    </row>
    <row r="5" spans="1:18" x14ac:dyDescent="0.25">
      <c r="A5" s="4"/>
      <c r="B5" s="14"/>
      <c r="C5" s="14"/>
      <c r="D5" s="14"/>
      <c r="E5" s="7"/>
      <c r="F5" s="82"/>
      <c r="G5" s="122"/>
      <c r="H5" s="170"/>
      <c r="I5" s="295"/>
      <c r="J5" s="82"/>
      <c r="K5" s="186"/>
      <c r="L5" s="82"/>
      <c r="M5" s="82"/>
      <c r="N5" s="186"/>
      <c r="O5" s="82"/>
      <c r="P5" s="82"/>
      <c r="Q5" s="156"/>
      <c r="R5" s="145"/>
    </row>
    <row r="6" spans="1:18" x14ac:dyDescent="0.25">
      <c r="A6" s="9" t="s">
        <v>3</v>
      </c>
      <c r="B6" s="87"/>
      <c r="C6" s="80"/>
      <c r="D6" s="80"/>
      <c r="E6" s="19"/>
      <c r="F6" s="82"/>
      <c r="G6" s="82"/>
      <c r="I6" s="295"/>
      <c r="J6" s="82"/>
      <c r="K6" s="186"/>
      <c r="L6" s="82"/>
      <c r="M6" s="82"/>
      <c r="N6" s="186"/>
      <c r="O6" s="243"/>
      <c r="P6" s="82"/>
      <c r="Q6" s="156"/>
      <c r="R6" s="145"/>
    </row>
    <row r="7" spans="1:18" x14ac:dyDescent="0.25">
      <c r="A7" s="4" t="s">
        <v>4</v>
      </c>
      <c r="B7" s="84">
        <f>AVERAGE(F7:Q7)</f>
        <v>3.2755770729084044</v>
      </c>
      <c r="C7" s="84">
        <f>MIN(F7:Q7)</f>
        <v>3</v>
      </c>
      <c r="D7" s="84">
        <f>MAX(F7:Q7)</f>
        <v>3.4216396376804501</v>
      </c>
      <c r="E7" s="123"/>
      <c r="F7" s="280">
        <v>3.3</v>
      </c>
      <c r="G7" s="285">
        <v>3</v>
      </c>
      <c r="H7" s="217">
        <v>3.1464481479315909</v>
      </c>
      <c r="I7" s="150">
        <v>3.26393746263</v>
      </c>
      <c r="J7" s="285">
        <v>3.4</v>
      </c>
      <c r="K7" s="257">
        <v>3.2</v>
      </c>
      <c r="L7" s="202">
        <v>3.3748996266588165</v>
      </c>
      <c r="M7" s="253">
        <v>3.3</v>
      </c>
      <c r="N7" s="245">
        <v>3.3</v>
      </c>
      <c r="O7" s="114">
        <v>3.3</v>
      </c>
      <c r="P7" s="223">
        <v>3.3</v>
      </c>
      <c r="Q7" s="140">
        <v>3.4216396376804501</v>
      </c>
      <c r="R7" s="146"/>
    </row>
    <row r="8" spans="1:18" x14ac:dyDescent="0.25">
      <c r="A8" s="4" t="s">
        <v>5</v>
      </c>
      <c r="B8" s="84">
        <f>AVERAGE(F8:Q8)</f>
        <v>3.958609284740862</v>
      </c>
      <c r="C8" s="84">
        <f>MIN(F8:Q8)</f>
        <v>3.7513025796199999</v>
      </c>
      <c r="D8" s="84">
        <f>MAX(F8:Q8)</f>
        <v>4.1776047422248608</v>
      </c>
      <c r="E8" s="123"/>
      <c r="F8" s="280">
        <v>4</v>
      </c>
      <c r="G8" s="285"/>
      <c r="H8" s="217">
        <v>4.1776047422248608</v>
      </c>
      <c r="I8" s="150">
        <v>3.7513025796199999</v>
      </c>
      <c r="J8" s="285">
        <v>4.0999999999999996</v>
      </c>
      <c r="K8" s="257">
        <v>3.8</v>
      </c>
      <c r="L8" s="202">
        <v>4.0863326407317686</v>
      </c>
      <c r="M8" s="253">
        <v>3.8</v>
      </c>
      <c r="N8" s="114">
        <v>4</v>
      </c>
      <c r="O8" s="114">
        <v>4</v>
      </c>
      <c r="P8" s="202">
        <v>3.8196096020689838</v>
      </c>
      <c r="Q8" s="140">
        <v>4.0098525675038603</v>
      </c>
      <c r="R8" s="146"/>
    </row>
    <row r="9" spans="1:18" x14ac:dyDescent="0.25">
      <c r="A9" s="4" t="s">
        <v>6</v>
      </c>
      <c r="B9" s="84">
        <f>AVERAGE(F9:Q9)</f>
        <v>1.5048955609400887</v>
      </c>
      <c r="C9" s="84">
        <f>MIN(F9:Q9)</f>
        <v>1.03881496730087</v>
      </c>
      <c r="D9" s="84">
        <f>MAX(F9:Q9)</f>
        <v>2.1762638089399999</v>
      </c>
      <c r="E9" s="123"/>
      <c r="F9" s="125">
        <v>1.2</v>
      </c>
      <c r="G9" s="285"/>
      <c r="H9" s="217">
        <v>1.8269576321742642</v>
      </c>
      <c r="I9" s="150">
        <v>2.1762638089399999</v>
      </c>
      <c r="J9" s="125">
        <v>1.1000000000000001</v>
      </c>
      <c r="K9" s="259">
        <v>1.9</v>
      </c>
      <c r="L9" s="202">
        <v>1.1211490221889875</v>
      </c>
      <c r="M9" s="125">
        <v>1.9</v>
      </c>
      <c r="N9" s="114">
        <v>1.1000000000000001</v>
      </c>
      <c r="O9" s="114">
        <v>1.2</v>
      </c>
      <c r="P9" s="202">
        <v>1.9906657397368548</v>
      </c>
      <c r="Q9" s="140">
        <v>1.03881496730087</v>
      </c>
      <c r="R9" s="146"/>
    </row>
    <row r="10" spans="1:18" x14ac:dyDescent="0.25">
      <c r="A10" s="4" t="s">
        <v>7</v>
      </c>
      <c r="B10" s="84">
        <f>AVERAGE(F10:Q10)</f>
        <v>3.2473946478257418</v>
      </c>
      <c r="C10" s="84">
        <f>MIN(F10:Q10)</f>
        <v>1.8</v>
      </c>
      <c r="D10" s="84">
        <f>MAX(F10:Q10)</f>
        <v>4.4000000000000004</v>
      </c>
      <c r="E10" s="123"/>
      <c r="F10" s="125">
        <v>4.3</v>
      </c>
      <c r="G10" s="285"/>
      <c r="H10" s="217">
        <v>2.7028458005590172</v>
      </c>
      <c r="I10" s="150">
        <v>2.4833672572899999</v>
      </c>
      <c r="J10" s="125">
        <v>4.4000000000000004</v>
      </c>
      <c r="K10" s="259">
        <v>1.8</v>
      </c>
      <c r="L10" s="202">
        <v>4.2548753595808648</v>
      </c>
      <c r="M10" s="114">
        <v>2</v>
      </c>
      <c r="N10" s="247">
        <v>3.9</v>
      </c>
      <c r="O10" s="114">
        <v>4.2</v>
      </c>
      <c r="P10" s="202">
        <v>2.5601087749499123</v>
      </c>
      <c r="Q10" s="140">
        <v>3.1201439337033698</v>
      </c>
      <c r="R10" s="146"/>
    </row>
    <row r="11" spans="1:18" x14ac:dyDescent="0.25">
      <c r="A11" s="4" t="s">
        <v>8</v>
      </c>
      <c r="B11" s="84">
        <f>AVERAGE(F11:Q11)</f>
        <v>1.6360052768226401</v>
      </c>
      <c r="C11" s="84">
        <f>MIN(F11:Q11)</f>
        <v>1.6360052768226401</v>
      </c>
      <c r="D11" s="84">
        <f>MAX(F11:Q11)</f>
        <v>1.6360052768226401</v>
      </c>
      <c r="E11" s="123"/>
      <c r="F11" s="280"/>
      <c r="G11" s="285"/>
      <c r="H11" s="217"/>
      <c r="I11" s="295"/>
      <c r="J11" s="285"/>
      <c r="K11" s="257"/>
      <c r="L11" s="202"/>
      <c r="M11" s="253"/>
      <c r="N11" s="245"/>
      <c r="O11" s="82"/>
      <c r="P11" s="82"/>
      <c r="Q11" s="140">
        <v>1.6360052768226401</v>
      </c>
      <c r="R11" s="146"/>
    </row>
    <row r="12" spans="1:18" x14ac:dyDescent="0.25">
      <c r="A12" s="4" t="s">
        <v>9</v>
      </c>
      <c r="B12" s="84">
        <f>AVERAGE(F12:Q12)</f>
        <v>3.4754589110665224</v>
      </c>
      <c r="C12" s="84">
        <f>MIN(F12:Q12)</f>
        <v>2.8620181843496844</v>
      </c>
      <c r="D12" s="84">
        <f>MAX(F12:Q12)</f>
        <v>4.08889963778336</v>
      </c>
      <c r="E12" s="123"/>
      <c r="F12" s="280"/>
      <c r="G12" s="82"/>
      <c r="H12" s="217"/>
      <c r="I12" s="295"/>
      <c r="J12" s="285"/>
      <c r="K12" s="257"/>
      <c r="L12" s="202"/>
      <c r="M12" s="253"/>
      <c r="N12" s="245"/>
      <c r="O12" s="82"/>
      <c r="P12" s="202">
        <v>2.8620181843496844</v>
      </c>
      <c r="Q12" s="140">
        <v>4.08889963778336</v>
      </c>
      <c r="R12" s="146"/>
    </row>
    <row r="13" spans="1:18" x14ac:dyDescent="0.25">
      <c r="A13" s="4" t="s">
        <v>10</v>
      </c>
      <c r="B13" s="84">
        <f>AVERAGE(F13:Q13)</f>
        <v>2.0885042014086985</v>
      </c>
      <c r="C13" s="84">
        <f>MIN(F13:Q13)</f>
        <v>1.5679860417679501</v>
      </c>
      <c r="D13" s="84">
        <f>MAX(F13:Q13)</f>
        <v>2.5</v>
      </c>
      <c r="E13" s="123"/>
      <c r="F13" s="280"/>
      <c r="G13" s="285"/>
      <c r="H13" s="217"/>
      <c r="I13" s="295"/>
      <c r="J13" s="285"/>
      <c r="K13" s="259">
        <v>2.5</v>
      </c>
      <c r="L13" s="202"/>
      <c r="M13" s="253"/>
      <c r="N13" s="245"/>
      <c r="O13" s="82"/>
      <c r="P13" s="202">
        <v>2.1975265624581457</v>
      </c>
      <c r="Q13" s="140">
        <v>1.5679860417679501</v>
      </c>
      <c r="R13" s="146"/>
    </row>
    <row r="14" spans="1:18" x14ac:dyDescent="0.25">
      <c r="A14" s="4" t="s">
        <v>11</v>
      </c>
      <c r="B14" s="84">
        <f>AVERAGE(F14:Q14)</f>
        <v>0.23827628772840942</v>
      </c>
      <c r="C14" s="84">
        <f>MIN(F14:Q14)</f>
        <v>0</v>
      </c>
      <c r="D14" s="84">
        <f>MAX(F14:Q14)</f>
        <v>0.39060181865582999</v>
      </c>
      <c r="E14" s="123"/>
      <c r="F14" s="280">
        <v>0.3</v>
      </c>
      <c r="G14" s="285"/>
      <c r="H14" s="217">
        <v>9.7735731982865559E-2</v>
      </c>
      <c r="I14" s="150">
        <v>0.37913138384599998</v>
      </c>
      <c r="J14" s="285"/>
      <c r="K14" s="259">
        <v>0</v>
      </c>
      <c r="L14" s="202">
        <v>0.34937991076536606</v>
      </c>
      <c r="M14" s="253">
        <v>0.2</v>
      </c>
      <c r="N14" s="245">
        <v>0.3</v>
      </c>
      <c r="O14" s="114">
        <v>0.3</v>
      </c>
      <c r="P14" s="202">
        <v>6.591403203403251E-2</v>
      </c>
      <c r="Q14" s="140">
        <v>0.39060181865582999</v>
      </c>
      <c r="R14" s="146"/>
    </row>
    <row r="15" spans="1:18" x14ac:dyDescent="0.25">
      <c r="A15" s="4" t="s">
        <v>12</v>
      </c>
      <c r="B15" s="84">
        <f>AVERAGE(F15:Q15)</f>
        <v>7.0928975702713197</v>
      </c>
      <c r="C15" s="84">
        <f>MIN(F15:Q15)</f>
        <v>6.6</v>
      </c>
      <c r="D15" s="84">
        <f>MAX(F15:Q15)</f>
        <v>7.479002550819061</v>
      </c>
      <c r="E15" s="123"/>
      <c r="F15" s="280">
        <v>7.2</v>
      </c>
      <c r="G15" s="285"/>
      <c r="H15" s="217">
        <v>7.0333899591484617</v>
      </c>
      <c r="I15" s="150">
        <v>6.7535486908799998</v>
      </c>
      <c r="J15" s="285">
        <v>7.3</v>
      </c>
      <c r="K15" s="259">
        <v>7.3</v>
      </c>
      <c r="L15" s="202">
        <v>7.479002550819061</v>
      </c>
      <c r="M15" s="253">
        <v>6.6</v>
      </c>
      <c r="N15" s="114">
        <v>7</v>
      </c>
      <c r="O15" s="114">
        <v>7.1</v>
      </c>
      <c r="P15" s="202">
        <v>6.8052409950037172</v>
      </c>
      <c r="Q15" s="140">
        <v>7.4506910771332802</v>
      </c>
      <c r="R15" s="146"/>
    </row>
    <row r="16" spans="1:18" x14ac:dyDescent="0.25">
      <c r="A16" s="4" t="s">
        <v>13</v>
      </c>
      <c r="B16" s="84">
        <f>AVERAGE(F16:Q16)</f>
        <v>7.8780939373495729</v>
      </c>
      <c r="C16" s="84">
        <f>MIN(F16:Q16)</f>
        <v>6.8</v>
      </c>
      <c r="D16" s="84">
        <f>MAX(F16:Q16)</f>
        <v>8.7241343255267907</v>
      </c>
      <c r="E16" s="123"/>
      <c r="F16" s="280">
        <v>8.4</v>
      </c>
      <c r="G16" s="285"/>
      <c r="H16" s="217">
        <v>7.8999617237500486</v>
      </c>
      <c r="I16" s="150">
        <v>7.5310951646299999</v>
      </c>
      <c r="J16" s="285">
        <v>8.5</v>
      </c>
      <c r="K16" s="259">
        <v>7.2</v>
      </c>
      <c r="L16" s="202">
        <v>8.7241343255267907</v>
      </c>
      <c r="M16" s="253">
        <v>6.8</v>
      </c>
      <c r="N16" s="114">
        <v>8</v>
      </c>
      <c r="O16" s="114">
        <v>8.4</v>
      </c>
      <c r="P16" s="202">
        <v>7.2803608085925759</v>
      </c>
      <c r="Q16" s="140">
        <v>7.9234812883458803</v>
      </c>
      <c r="R16" s="146"/>
    </row>
    <row r="17" spans="1:18" x14ac:dyDescent="0.25">
      <c r="A17" s="4" t="s">
        <v>14</v>
      </c>
      <c r="B17" s="84">
        <f>AVERAGE(F17:Q17)</f>
        <v>-5.0504368246279949E-2</v>
      </c>
      <c r="C17" s="84">
        <f>MIN(F17:Q17)</f>
        <v>-0.3</v>
      </c>
      <c r="D17" s="84">
        <f>MAX(F17:Q17)</f>
        <v>0.3</v>
      </c>
      <c r="E17" s="123"/>
      <c r="F17" s="125">
        <v>-0.3</v>
      </c>
      <c r="G17" s="285"/>
      <c r="H17" s="217">
        <v>-0.1049710325255426</v>
      </c>
      <c r="I17" s="150">
        <v>-7.5651656597000003E-2</v>
      </c>
      <c r="J17" s="285"/>
      <c r="K17" s="259">
        <v>0.3</v>
      </c>
      <c r="L17" s="202">
        <v>-0.26071385185123575</v>
      </c>
      <c r="M17" s="253">
        <v>0.2</v>
      </c>
      <c r="N17" s="247">
        <v>-0.1</v>
      </c>
      <c r="O17" s="114">
        <v>-0.3</v>
      </c>
      <c r="P17" s="202">
        <v>6.591403203403251E-2</v>
      </c>
      <c r="Q17" s="140">
        <v>7.0378826476946293E-2</v>
      </c>
      <c r="R17" s="146"/>
    </row>
    <row r="18" spans="1:18" x14ac:dyDescent="0.25">
      <c r="A18" s="4"/>
      <c r="B18" s="84"/>
      <c r="C18" s="84"/>
      <c r="D18" s="84"/>
      <c r="E18" s="123"/>
      <c r="F18" s="280"/>
      <c r="G18" s="285"/>
      <c r="H18" s="217"/>
      <c r="I18" s="295"/>
      <c r="J18" s="285"/>
      <c r="K18" s="257"/>
      <c r="L18" s="202"/>
      <c r="M18" s="253"/>
      <c r="N18" s="245"/>
      <c r="O18" s="82"/>
      <c r="P18" s="223"/>
      <c r="Q18" s="140"/>
      <c r="R18" s="146"/>
    </row>
    <row r="19" spans="1:18" x14ac:dyDescent="0.25">
      <c r="A19" s="9" t="s">
        <v>15</v>
      </c>
      <c r="B19" s="97"/>
      <c r="C19" s="97"/>
      <c r="D19" s="97"/>
      <c r="E19" s="98"/>
      <c r="F19" s="280"/>
      <c r="G19" s="285"/>
      <c r="H19" s="217"/>
      <c r="I19" s="295"/>
      <c r="J19" s="285"/>
      <c r="K19" s="257"/>
      <c r="L19" s="202"/>
      <c r="M19" s="253"/>
      <c r="N19" s="245"/>
      <c r="O19" s="82"/>
      <c r="P19" s="82"/>
      <c r="Q19" s="140"/>
      <c r="R19" s="146"/>
    </row>
    <row r="20" spans="1:18" x14ac:dyDescent="0.25">
      <c r="A20" s="4" t="s">
        <v>16</v>
      </c>
      <c r="B20" s="84">
        <f>AVERAGE(F20:Q20)</f>
        <v>2.1704170233758404</v>
      </c>
      <c r="C20" s="84">
        <f>MIN(F20:Q20)</f>
        <v>2.1</v>
      </c>
      <c r="D20" s="84">
        <f>MAX(F20:Q20)</f>
        <v>2.4</v>
      </c>
      <c r="E20" s="123"/>
      <c r="F20" s="125">
        <v>2.1</v>
      </c>
      <c r="G20" s="285"/>
      <c r="H20" s="217"/>
      <c r="I20" s="295"/>
      <c r="J20" s="285"/>
      <c r="K20" s="257"/>
      <c r="L20" s="202"/>
      <c r="M20" s="125">
        <v>2.4</v>
      </c>
      <c r="N20" s="247">
        <v>2.1</v>
      </c>
      <c r="O20" s="82"/>
      <c r="P20" s="202">
        <v>2.1125296639485729</v>
      </c>
      <c r="Q20" s="140">
        <v>2.13955545293063</v>
      </c>
      <c r="R20" s="146"/>
    </row>
    <row r="21" spans="1:18" x14ac:dyDescent="0.25">
      <c r="A21" s="4" t="s">
        <v>17</v>
      </c>
      <c r="B21" s="84">
        <f>AVERAGE(F21:Q21)</f>
        <v>6.7266378483227767</v>
      </c>
      <c r="C21" s="84">
        <f>MIN(F21:Q21)</f>
        <v>6.6916666666666664</v>
      </c>
      <c r="D21" s="84">
        <f>MAX(F21:Q21)</f>
        <v>6.8</v>
      </c>
      <c r="E21" s="123"/>
      <c r="F21" s="125">
        <v>6.7</v>
      </c>
      <c r="G21" s="285"/>
      <c r="H21" s="217">
        <v>6.7359150303705668</v>
      </c>
      <c r="I21" s="150">
        <v>6.7250916352200001</v>
      </c>
      <c r="J21" s="285">
        <v>6.7</v>
      </c>
      <c r="K21" s="257"/>
      <c r="L21" s="202">
        <v>6.7416666666666663</v>
      </c>
      <c r="M21" s="125">
        <v>6.8</v>
      </c>
      <c r="N21" s="245">
        <v>6.7</v>
      </c>
      <c r="O21" s="114">
        <v>6.6916666666666664</v>
      </c>
      <c r="P21" s="202">
        <v>6.74373353344743</v>
      </c>
      <c r="Q21" s="140">
        <v>6.7283049508564297</v>
      </c>
      <c r="R21" s="146"/>
    </row>
    <row r="22" spans="1:18" x14ac:dyDescent="0.25">
      <c r="A22" s="4"/>
      <c r="B22" s="84"/>
      <c r="C22" s="84"/>
      <c r="D22" s="84"/>
      <c r="E22" s="123"/>
      <c r="F22" s="280"/>
      <c r="G22" s="285"/>
      <c r="H22" s="217"/>
      <c r="I22" s="295"/>
      <c r="J22" s="285"/>
      <c r="K22" s="257"/>
      <c r="L22" s="202"/>
      <c r="M22" s="253"/>
      <c r="N22" s="245"/>
      <c r="O22" s="82"/>
      <c r="P22" s="202"/>
      <c r="Q22" s="140"/>
      <c r="R22" s="146"/>
    </row>
    <row r="23" spans="1:18" x14ac:dyDescent="0.25">
      <c r="A23" s="9" t="s">
        <v>18</v>
      </c>
      <c r="B23" s="97"/>
      <c r="C23" s="97"/>
      <c r="D23" s="97"/>
      <c r="E23" s="98"/>
      <c r="F23" s="280"/>
      <c r="G23" s="285"/>
      <c r="H23" s="217"/>
      <c r="I23" s="295"/>
      <c r="J23" s="285"/>
      <c r="K23" s="257"/>
      <c r="L23" s="202"/>
      <c r="M23" s="253"/>
      <c r="N23" s="245"/>
      <c r="O23" s="82"/>
      <c r="P23" s="202"/>
      <c r="Q23" s="140"/>
      <c r="R23" s="146"/>
    </row>
    <row r="24" spans="1:18" x14ac:dyDescent="0.25">
      <c r="A24" s="4" t="s">
        <v>19</v>
      </c>
      <c r="B24" s="84">
        <f>AVERAGE(F24:Q24)</f>
        <v>8.4669912085436767</v>
      </c>
      <c r="C24" s="84">
        <f>MIN(F24:Q24)</f>
        <v>8.3983826439460074</v>
      </c>
      <c r="D24" s="84">
        <f>MAX(F24:Q24)</f>
        <v>8.6</v>
      </c>
      <c r="E24" s="123"/>
      <c r="F24" s="280">
        <v>8.6</v>
      </c>
      <c r="G24" s="285">
        <v>8.5</v>
      </c>
      <c r="H24" s="284">
        <v>8.4</v>
      </c>
      <c r="I24" s="150">
        <v>8.4273804074100003</v>
      </c>
      <c r="J24" s="285">
        <v>8.5</v>
      </c>
      <c r="K24" s="257">
        <v>8.4</v>
      </c>
      <c r="L24" s="202">
        <v>8.3983826439460074</v>
      </c>
      <c r="M24" s="253">
        <v>8.6</v>
      </c>
      <c r="N24" s="245">
        <v>8.4</v>
      </c>
      <c r="O24" s="114">
        <v>8.4630347684025455</v>
      </c>
      <c r="P24" s="202">
        <v>8.5124706205561438</v>
      </c>
      <c r="Q24" s="140">
        <v>8.4026260622094107</v>
      </c>
      <c r="R24" s="146"/>
    </row>
    <row r="25" spans="1:18" x14ac:dyDescent="0.25">
      <c r="A25" s="4" t="s">
        <v>20</v>
      </c>
      <c r="B25" s="84">
        <f>AVERAGE(F25:Q25)</f>
        <v>4.5434032146507999</v>
      </c>
      <c r="C25" s="84">
        <f>MIN(F25:Q25)</f>
        <v>4.3868064293015996</v>
      </c>
      <c r="D25" s="84">
        <f>MAX(F25:Q25)</f>
        <v>4.7</v>
      </c>
      <c r="E25" s="123"/>
      <c r="F25" s="125">
        <v>4.7</v>
      </c>
      <c r="G25" s="285"/>
      <c r="H25" s="217"/>
      <c r="I25" s="295"/>
      <c r="J25" s="285"/>
      <c r="K25" s="257"/>
      <c r="L25" s="202"/>
      <c r="M25" s="253"/>
      <c r="N25" s="245"/>
      <c r="O25" s="171"/>
      <c r="P25" s="202"/>
      <c r="Q25" s="140">
        <v>4.3868064293015996</v>
      </c>
      <c r="R25" s="146"/>
    </row>
    <row r="26" spans="1:18" x14ac:dyDescent="0.25">
      <c r="A26" s="4"/>
      <c r="B26" s="84"/>
      <c r="C26" s="84"/>
      <c r="D26" s="84"/>
      <c r="E26" s="123"/>
      <c r="F26" s="280"/>
      <c r="G26" s="285"/>
      <c r="H26" s="217"/>
      <c r="I26" s="295"/>
      <c r="J26" s="285"/>
      <c r="K26" s="257"/>
      <c r="L26" s="202"/>
      <c r="M26" s="253"/>
      <c r="N26" s="245"/>
      <c r="O26" s="171"/>
      <c r="P26" s="202"/>
      <c r="Q26" s="140"/>
      <c r="R26" s="146"/>
    </row>
    <row r="27" spans="1:18" x14ac:dyDescent="0.25">
      <c r="A27" s="9" t="s">
        <v>21</v>
      </c>
      <c r="B27" s="84">
        <f>AVERAGE(F27:Q27)</f>
        <v>-0.61022408056718058</v>
      </c>
      <c r="C27" s="84">
        <f>MIN(F27:Q27)</f>
        <v>-1.1524570357431745</v>
      </c>
      <c r="D27" s="84">
        <f>MAX(F27:Q27)</f>
        <v>0.8</v>
      </c>
      <c r="E27" s="98"/>
      <c r="F27" s="280">
        <v>-0.5</v>
      </c>
      <c r="G27" s="285"/>
      <c r="H27" s="217">
        <v>-0.63097559793605673</v>
      </c>
      <c r="I27" s="150">
        <v>0.8</v>
      </c>
      <c r="J27" s="285">
        <v>-0.6</v>
      </c>
      <c r="K27" s="257"/>
      <c r="L27" s="202">
        <v>-0.90905306163207877</v>
      </c>
      <c r="M27" s="253">
        <v>-0.9</v>
      </c>
      <c r="N27" s="245"/>
      <c r="O27" s="171"/>
      <c r="P27" s="202">
        <v>-1.1524570357431745</v>
      </c>
      <c r="Q27" s="140">
        <v>-0.98930694922613505</v>
      </c>
      <c r="R27" s="146"/>
    </row>
    <row r="28" spans="1:18" x14ac:dyDescent="0.25">
      <c r="A28" s="4"/>
      <c r="B28" s="84"/>
      <c r="C28" s="84"/>
      <c r="D28" s="84"/>
      <c r="E28" s="123"/>
      <c r="F28" s="280"/>
      <c r="G28" s="285"/>
      <c r="H28" s="217"/>
      <c r="I28" s="295"/>
      <c r="J28" s="285"/>
      <c r="K28" s="257"/>
      <c r="L28" s="202"/>
      <c r="M28" s="253"/>
      <c r="N28" s="245"/>
      <c r="O28" s="171"/>
      <c r="P28" s="202"/>
      <c r="Q28" s="140"/>
      <c r="R28" s="146"/>
    </row>
    <row r="29" spans="1:18" x14ac:dyDescent="0.25">
      <c r="A29" s="9" t="s">
        <v>22</v>
      </c>
      <c r="B29" s="97"/>
      <c r="C29" s="97"/>
      <c r="D29" s="97"/>
      <c r="E29" s="98"/>
      <c r="F29" s="280"/>
      <c r="G29" s="285"/>
      <c r="H29" s="217"/>
      <c r="I29" s="295"/>
      <c r="J29" s="285"/>
      <c r="K29" s="257"/>
      <c r="L29" s="202"/>
      <c r="M29" s="253"/>
      <c r="N29" s="245"/>
      <c r="O29" s="171"/>
      <c r="P29" s="202"/>
      <c r="Q29" s="140"/>
      <c r="R29" s="146"/>
    </row>
    <row r="30" spans="1:18" x14ac:dyDescent="0.25">
      <c r="A30" s="10" t="s">
        <v>23</v>
      </c>
      <c r="B30" s="84">
        <f>AVERAGE(F30:Q30)</f>
        <v>-3.7577445186198339</v>
      </c>
      <c r="C30" s="84">
        <f>MIN(F30:Q30)</f>
        <v>-4.5</v>
      </c>
      <c r="D30" s="84">
        <f>MAX(F30:Q30)</f>
        <v>-3</v>
      </c>
      <c r="E30" s="99"/>
      <c r="F30" s="280">
        <v>-4.3</v>
      </c>
      <c r="G30" s="285"/>
      <c r="H30" s="217">
        <v>-3.2995892142499592</v>
      </c>
      <c r="I30" s="150">
        <v>-4.1921691155299996</v>
      </c>
      <c r="J30" s="285">
        <v>-3.4</v>
      </c>
      <c r="K30" s="257">
        <v>-4.5</v>
      </c>
      <c r="L30" s="202">
        <v>-3.6017621287992228</v>
      </c>
      <c r="M30" s="253">
        <v>-4.0999999999999996</v>
      </c>
      <c r="N30" s="114">
        <v>-3</v>
      </c>
      <c r="O30" s="172"/>
      <c r="P30" s="202">
        <v>-3.720794095006744</v>
      </c>
      <c r="Q30" s="140">
        <v>-3.4631306326124101</v>
      </c>
      <c r="R30" s="146"/>
    </row>
    <row r="31" spans="1:18" x14ac:dyDescent="0.25">
      <c r="A31" s="10" t="s">
        <v>24</v>
      </c>
      <c r="B31" s="84">
        <f>AVERAGE(F31:Q31)</f>
        <v>-2.3286955602454475</v>
      </c>
      <c r="C31" s="84">
        <f>MIN(F31:Q31)</f>
        <v>-3.3</v>
      </c>
      <c r="D31" s="84">
        <f>MAX(F31:Q31)</f>
        <v>-1.78774179678523</v>
      </c>
      <c r="E31" s="99"/>
      <c r="F31" s="280">
        <v>-3.3</v>
      </c>
      <c r="G31" s="285"/>
      <c r="H31" s="217">
        <v>-1.8270404441965602</v>
      </c>
      <c r="I31" s="295"/>
      <c r="J31" s="285"/>
      <c r="K31" s="257"/>
      <c r="L31" s="114"/>
      <c r="M31" s="253">
        <v>-2.4</v>
      </c>
      <c r="N31" s="245"/>
      <c r="O31" s="171"/>
      <c r="P31" s="202"/>
      <c r="Q31" s="140">
        <v>-1.78774179678523</v>
      </c>
      <c r="R31" s="146"/>
    </row>
    <row r="32" spans="1:18" x14ac:dyDescent="0.25">
      <c r="A32" s="11" t="s">
        <v>25</v>
      </c>
      <c r="B32" s="86">
        <f>AVERAGE(F32:Q32)</f>
        <v>94.029228831120591</v>
      </c>
      <c r="C32" s="86">
        <f>MIN(F32:Q32)</f>
        <v>91.462763547830505</v>
      </c>
      <c r="D32" s="86">
        <f>MAX(F32:Q32)</f>
        <v>99.2</v>
      </c>
      <c r="E32" s="99"/>
      <c r="F32" s="281">
        <v>94.6</v>
      </c>
      <c r="G32" s="286"/>
      <c r="H32" s="218">
        <v>93.496746019606306</v>
      </c>
      <c r="I32" s="151">
        <v>94.003605751400002</v>
      </c>
      <c r="J32" s="286">
        <v>95</v>
      </c>
      <c r="K32" s="258">
        <v>99.2</v>
      </c>
      <c r="L32" s="115"/>
      <c r="M32" s="254">
        <v>92.5</v>
      </c>
      <c r="N32" s="246">
        <v>92</v>
      </c>
      <c r="O32" s="173"/>
      <c r="P32" s="86">
        <v>93.999944161248592</v>
      </c>
      <c r="Q32" s="154">
        <v>91.462763547830505</v>
      </c>
      <c r="R32" s="146"/>
    </row>
    <row r="33" spans="1:18" x14ac:dyDescent="0.25">
      <c r="B33" s="96"/>
      <c r="C33" s="96"/>
      <c r="D33" s="96"/>
      <c r="E33" s="96"/>
      <c r="F33" s="96"/>
      <c r="G33" s="96"/>
      <c r="H33" s="96"/>
      <c r="I33" s="152"/>
      <c r="J33" s="96"/>
      <c r="K33" s="96"/>
      <c r="L33" s="96"/>
      <c r="M33" s="96"/>
      <c r="N33" s="96"/>
      <c r="O33" s="96"/>
      <c r="P33" s="96"/>
      <c r="Q33" s="197"/>
      <c r="R33" s="146"/>
    </row>
    <row r="34" spans="1:18" x14ac:dyDescent="0.25">
      <c r="B34" s="96"/>
      <c r="C34" s="96"/>
      <c r="D34" s="96"/>
      <c r="E34" s="96"/>
      <c r="F34" s="96"/>
      <c r="G34" s="96"/>
      <c r="H34" s="96"/>
      <c r="I34" s="152"/>
      <c r="J34" s="96"/>
      <c r="K34" s="96"/>
      <c r="L34" s="96"/>
      <c r="M34" s="96"/>
      <c r="N34" s="96"/>
      <c r="O34" s="96"/>
      <c r="P34" s="96"/>
      <c r="Q34" s="197"/>
      <c r="R34" s="146"/>
    </row>
    <row r="35" spans="1:18" x14ac:dyDescent="0.25">
      <c r="A35" s="18" t="s">
        <v>29</v>
      </c>
      <c r="B35" s="100"/>
      <c r="C35" s="100"/>
      <c r="D35" s="100"/>
      <c r="E35" s="98"/>
      <c r="F35" s="101"/>
      <c r="G35" s="102"/>
      <c r="H35" s="101"/>
      <c r="I35" s="153"/>
      <c r="J35" s="101"/>
      <c r="K35" s="101"/>
      <c r="L35" s="101"/>
      <c r="M35" s="101"/>
      <c r="N35" s="101"/>
      <c r="O35" s="101"/>
      <c r="P35" s="101"/>
      <c r="Q35" s="184"/>
      <c r="R35" s="146"/>
    </row>
    <row r="36" spans="1:18" x14ac:dyDescent="0.25">
      <c r="A36" s="82" t="str">
        <f>Belgium!A36</f>
        <v>2022Q4</v>
      </c>
      <c r="B36" s="84">
        <f>AVERAGE(F36:Q36)</f>
        <v>-0.31875000000000003</v>
      </c>
      <c r="C36" s="84">
        <f>MIN(F36:Q36)</f>
        <v>-0.7</v>
      </c>
      <c r="D36" s="84">
        <f>MAX(F36:Q36)</f>
        <v>0</v>
      </c>
      <c r="E36" s="96"/>
      <c r="F36" s="114">
        <v>-0.4</v>
      </c>
      <c r="G36" s="103">
        <v>-0.5</v>
      </c>
      <c r="H36" s="114">
        <v>-0.7</v>
      </c>
      <c r="I36" s="302">
        <v>-0.3</v>
      </c>
      <c r="J36" s="114">
        <v>-0.1</v>
      </c>
      <c r="K36" s="129">
        <v>-0.4</v>
      </c>
      <c r="L36" s="114">
        <v>-0.125</v>
      </c>
      <c r="M36" s="114">
        <v>-0.2</v>
      </c>
      <c r="N36" s="114">
        <v>-0.4</v>
      </c>
      <c r="O36" s="114">
        <v>-0.5</v>
      </c>
      <c r="P36" s="114">
        <v>0</v>
      </c>
      <c r="Q36" s="114">
        <v>-0.2</v>
      </c>
      <c r="R36" s="146"/>
    </row>
    <row r="37" spans="1:18" x14ac:dyDescent="0.25">
      <c r="A37" s="127" t="str">
        <f>Belgium!A37</f>
        <v>2023Q1</v>
      </c>
      <c r="B37" s="86">
        <f>AVERAGE(F37:Q37)</f>
        <v>-0.34374999999999994</v>
      </c>
      <c r="C37" s="86">
        <f>MIN(F37:Q37)</f>
        <v>-0.6</v>
      </c>
      <c r="D37" s="86">
        <f>MAX(F37:Q37)</f>
        <v>0</v>
      </c>
      <c r="E37" s="96"/>
      <c r="F37" s="115">
        <v>-0.6</v>
      </c>
      <c r="G37" s="104">
        <v>-0.3</v>
      </c>
      <c r="H37" s="115">
        <v>-0.5</v>
      </c>
      <c r="I37" s="303">
        <v>-0.5</v>
      </c>
      <c r="J37" s="127">
        <v>-0.3</v>
      </c>
      <c r="K37" s="158">
        <v>-0.5</v>
      </c>
      <c r="L37" s="115">
        <v>-0.125</v>
      </c>
      <c r="M37" s="115">
        <v>-0.4</v>
      </c>
      <c r="N37" s="115">
        <v>-0.2</v>
      </c>
      <c r="O37" s="115">
        <v>-0.6</v>
      </c>
      <c r="P37" s="115">
        <v>0</v>
      </c>
      <c r="Q37" s="115">
        <v>-0.1</v>
      </c>
      <c r="R37" s="146"/>
    </row>
    <row r="38" spans="1:18" x14ac:dyDescent="0.25">
      <c r="B38" s="96"/>
      <c r="C38" s="96"/>
      <c r="D38" s="96"/>
      <c r="E38" s="96"/>
      <c r="F38" s="96"/>
      <c r="G38" s="96"/>
      <c r="H38" s="96"/>
      <c r="I38" s="152"/>
      <c r="J38" s="96"/>
      <c r="K38" s="96"/>
      <c r="L38" s="96"/>
      <c r="M38" s="96"/>
      <c r="N38" s="96"/>
      <c r="O38" s="96"/>
      <c r="P38" s="96"/>
      <c r="Q38" s="197"/>
      <c r="R38" s="146"/>
    </row>
    <row r="39" spans="1:18" x14ac:dyDescent="0.25">
      <c r="A39" s="1"/>
      <c r="B39" s="105"/>
      <c r="C39" s="105"/>
      <c r="D39" s="105"/>
      <c r="E39" s="105"/>
      <c r="F39" s="96"/>
      <c r="G39" s="96"/>
      <c r="H39" s="96"/>
      <c r="I39" s="152"/>
      <c r="J39" s="96"/>
      <c r="K39" s="96"/>
      <c r="L39" s="96"/>
      <c r="M39" s="96"/>
      <c r="N39" s="96"/>
      <c r="O39" s="96"/>
      <c r="P39" s="96"/>
      <c r="Q39" s="197"/>
      <c r="R39" s="146"/>
    </row>
    <row r="40" spans="1:18" x14ac:dyDescent="0.25">
      <c r="A40" s="24">
        <f>Belgium!A40</f>
        <v>2023</v>
      </c>
      <c r="B40" s="106"/>
      <c r="C40" s="106"/>
      <c r="D40" s="106"/>
      <c r="E40" s="107"/>
      <c r="F40" s="101"/>
      <c r="G40" s="102"/>
      <c r="H40" s="168"/>
      <c r="I40" s="153"/>
      <c r="J40" s="101"/>
      <c r="K40" s="102"/>
      <c r="L40" s="101"/>
      <c r="M40" s="101"/>
      <c r="N40" s="168"/>
      <c r="O40" s="101"/>
      <c r="P40" s="101"/>
      <c r="Q40" s="184"/>
      <c r="R40" s="146"/>
    </row>
    <row r="41" spans="1:18" x14ac:dyDescent="0.25">
      <c r="A41" s="4"/>
      <c r="B41" s="84"/>
      <c r="C41" s="84"/>
      <c r="D41" s="84"/>
      <c r="E41" s="123"/>
      <c r="F41" s="114"/>
      <c r="G41" s="103"/>
      <c r="H41" s="159"/>
      <c r="I41" s="150"/>
      <c r="J41" s="114"/>
      <c r="K41" s="103"/>
      <c r="L41" s="114"/>
      <c r="M41" s="114"/>
      <c r="N41" s="159"/>
      <c r="O41" s="114"/>
      <c r="P41" s="114"/>
      <c r="Q41" s="140"/>
      <c r="R41" s="146"/>
    </row>
    <row r="42" spans="1:18" x14ac:dyDescent="0.25">
      <c r="A42" s="9" t="s">
        <v>3</v>
      </c>
      <c r="B42" s="97"/>
      <c r="C42" s="97"/>
      <c r="D42" s="97"/>
      <c r="E42" s="98"/>
      <c r="F42" s="114"/>
      <c r="G42" s="103"/>
      <c r="H42" s="159"/>
      <c r="I42" s="150"/>
      <c r="J42" s="114"/>
      <c r="K42" s="103"/>
      <c r="L42" s="114"/>
      <c r="M42" s="114"/>
      <c r="N42" s="159"/>
      <c r="O42" s="202"/>
      <c r="P42" s="114"/>
      <c r="Q42" s="140"/>
      <c r="R42" s="147"/>
    </row>
    <row r="43" spans="1:18" x14ac:dyDescent="0.25">
      <c r="A43" s="4" t="s">
        <v>4</v>
      </c>
      <c r="B43" s="84">
        <f>AVERAGE(F43:Q43)</f>
        <v>-0.14728707150426934</v>
      </c>
      <c r="C43" s="84">
        <f>MIN(F43:Q43)</f>
        <v>-1.4223214176680488</v>
      </c>
      <c r="D43" s="84">
        <f>MAX(F43:Q43)</f>
        <v>0.8</v>
      </c>
      <c r="E43" s="123"/>
      <c r="F43" s="280">
        <v>-0.7</v>
      </c>
      <c r="G43" s="285">
        <v>0</v>
      </c>
      <c r="H43" s="217">
        <v>-0.45212318382399364</v>
      </c>
      <c r="I43" s="150">
        <v>-0.56902706878300002</v>
      </c>
      <c r="J43" s="285">
        <v>0</v>
      </c>
      <c r="K43" s="260">
        <v>-0.3</v>
      </c>
      <c r="L43" s="202">
        <v>0.60463856299675456</v>
      </c>
      <c r="M43" s="253">
        <v>-0.2</v>
      </c>
      <c r="N43" s="114">
        <v>0</v>
      </c>
      <c r="O43" s="114">
        <v>-1.4223214176680488</v>
      </c>
      <c r="P43" s="223">
        <v>0.8</v>
      </c>
      <c r="Q43" s="140">
        <v>0.47138824922705602</v>
      </c>
      <c r="R43" s="147"/>
    </row>
    <row r="44" spans="1:18" x14ac:dyDescent="0.25">
      <c r="A44" s="4" t="s">
        <v>5</v>
      </c>
      <c r="B44" s="84">
        <f>AVERAGE(F44:Q44)</f>
        <v>8.3096227965472322E-2</v>
      </c>
      <c r="C44" s="84">
        <f>MIN(F44:Q44)</f>
        <v>-1</v>
      </c>
      <c r="D44" s="84">
        <f>MAX(F44:Q44)</f>
        <v>0.85745431823909257</v>
      </c>
      <c r="E44" s="123"/>
      <c r="F44" s="280">
        <v>0.1</v>
      </c>
      <c r="G44" s="285"/>
      <c r="H44" s="217">
        <v>7.8052274681605915E-2</v>
      </c>
      <c r="I44" s="150">
        <v>-0.26738099993699999</v>
      </c>
      <c r="J44" s="285">
        <v>0.2</v>
      </c>
      <c r="K44" s="260">
        <v>-0.1</v>
      </c>
      <c r="L44" s="202">
        <v>0.85745431823909257</v>
      </c>
      <c r="M44" s="253">
        <v>-0.5</v>
      </c>
      <c r="N44" s="248">
        <v>0.1</v>
      </c>
      <c r="O44" s="114">
        <v>-1</v>
      </c>
      <c r="P44" s="202">
        <v>0.76842806417100407</v>
      </c>
      <c r="Q44" s="140">
        <v>0.67750485046549302</v>
      </c>
      <c r="R44" s="147"/>
    </row>
    <row r="45" spans="1:18" x14ac:dyDescent="0.25">
      <c r="A45" s="4" t="s">
        <v>6</v>
      </c>
      <c r="B45" s="84">
        <f>AVERAGE(F45:Q45)</f>
        <v>1.0602029934940469</v>
      </c>
      <c r="C45" s="84">
        <f>MIN(F45:Q45)</f>
        <v>-1.0255387207358699</v>
      </c>
      <c r="D45" s="84">
        <f>MAX(F45:Q45)</f>
        <v>1.8853092069799999</v>
      </c>
      <c r="E45" s="123"/>
      <c r="F45" s="125">
        <v>1.2</v>
      </c>
      <c r="G45" s="285"/>
      <c r="H45" s="217">
        <v>1.5001568062934512</v>
      </c>
      <c r="I45" s="150">
        <v>1.8853092069799999</v>
      </c>
      <c r="J45" s="125">
        <v>0.6</v>
      </c>
      <c r="K45" s="262">
        <v>1.3</v>
      </c>
      <c r="L45" s="202">
        <v>1.0750516021572878</v>
      </c>
      <c r="M45" s="125">
        <v>1.3</v>
      </c>
      <c r="N45" s="250">
        <v>1.3</v>
      </c>
      <c r="O45" s="114">
        <v>1.4</v>
      </c>
      <c r="P45" s="202">
        <v>1.1272540337396462</v>
      </c>
      <c r="Q45" s="140">
        <v>-1.0255387207358699</v>
      </c>
      <c r="R45" s="147"/>
    </row>
    <row r="46" spans="1:18" x14ac:dyDescent="0.25">
      <c r="A46" s="4" t="s">
        <v>7</v>
      </c>
      <c r="B46" s="84">
        <f>AVERAGE(F46:Q46)</f>
        <v>0.22376034077330581</v>
      </c>
      <c r="C46" s="84">
        <f>MIN(F46:Q46)</f>
        <v>-2.9</v>
      </c>
      <c r="D46" s="84">
        <f>MAX(F46:Q46)</f>
        <v>2</v>
      </c>
      <c r="E46" s="123"/>
      <c r="F46" s="125">
        <v>0.6</v>
      </c>
      <c r="G46" s="285"/>
      <c r="H46" s="217">
        <v>0.10667572579463602</v>
      </c>
      <c r="I46" s="150">
        <v>0.27258080950000002</v>
      </c>
      <c r="J46" s="125">
        <v>2</v>
      </c>
      <c r="K46" s="262">
        <v>-2.9</v>
      </c>
      <c r="L46" s="202">
        <v>1.6286931931826558</v>
      </c>
      <c r="M46" s="125">
        <v>-1.2</v>
      </c>
      <c r="N46" s="250">
        <v>-0.1</v>
      </c>
      <c r="O46" s="114">
        <v>-0.2</v>
      </c>
      <c r="P46" s="202">
        <v>1.5154307537653859</v>
      </c>
      <c r="Q46" s="140">
        <v>0.73798326626368604</v>
      </c>
      <c r="R46" s="147"/>
    </row>
    <row r="47" spans="1:18" x14ac:dyDescent="0.25">
      <c r="A47" s="4" t="s">
        <v>8</v>
      </c>
      <c r="B47" s="84">
        <f>AVERAGE(F47:Q47)</f>
        <v>7.3234361516564697</v>
      </c>
      <c r="C47" s="84">
        <f>MIN(F47:Q47)</f>
        <v>7.3234361516564697</v>
      </c>
      <c r="D47" s="84">
        <f>MAX(F47:Q47)</f>
        <v>7.3234361516564697</v>
      </c>
      <c r="E47" s="123"/>
      <c r="F47" s="280"/>
      <c r="G47" s="285"/>
      <c r="H47" s="217"/>
      <c r="I47" s="295"/>
      <c r="J47" s="285"/>
      <c r="K47" s="260"/>
      <c r="L47" s="202"/>
      <c r="M47" s="253"/>
      <c r="N47" s="248"/>
      <c r="O47" s="82"/>
      <c r="P47" s="82"/>
      <c r="Q47" s="140">
        <v>7.3234361516564697</v>
      </c>
      <c r="R47" s="147"/>
    </row>
    <row r="48" spans="1:18" x14ac:dyDescent="0.25">
      <c r="A48" s="4" t="s">
        <v>9</v>
      </c>
      <c r="B48" s="84">
        <f>AVERAGE(F48:Q48)</f>
        <v>1.3707378914656869</v>
      </c>
      <c r="C48" s="84">
        <f>MIN(F48:Q48)</f>
        <v>0.54607323474902303</v>
      </c>
      <c r="D48" s="84">
        <f>MAX(F48:Q48)</f>
        <v>2.1954025481823507</v>
      </c>
      <c r="E48" s="123"/>
      <c r="F48" s="280"/>
      <c r="G48" s="82"/>
      <c r="H48" s="217"/>
      <c r="I48" s="295"/>
      <c r="J48" s="285"/>
      <c r="K48" s="260"/>
      <c r="L48" s="202"/>
      <c r="M48" s="253"/>
      <c r="N48" s="248"/>
      <c r="O48" s="82"/>
      <c r="P48" s="202">
        <v>2.1954025481823507</v>
      </c>
      <c r="Q48" s="140">
        <v>0.54607323474902303</v>
      </c>
      <c r="R48" s="147"/>
    </row>
    <row r="49" spans="1:18" x14ac:dyDescent="0.25">
      <c r="A49" s="4" t="s">
        <v>10</v>
      </c>
      <c r="B49" s="84">
        <f>AVERAGE(F49:Q49)</f>
        <v>-0.97612209049875442</v>
      </c>
      <c r="C49" s="84">
        <f>MIN(F49:Q49)</f>
        <v>-2.42186594960457</v>
      </c>
      <c r="D49" s="84">
        <f>MAX(F49:Q49)</f>
        <v>0.69349967810830693</v>
      </c>
      <c r="E49" s="123"/>
      <c r="F49" s="280"/>
      <c r="G49" s="285"/>
      <c r="H49" s="217"/>
      <c r="I49" s="295"/>
      <c r="J49" s="285"/>
      <c r="K49" s="262">
        <v>-1.2</v>
      </c>
      <c r="L49" s="202"/>
      <c r="M49" s="253"/>
      <c r="N49" s="248"/>
      <c r="O49" s="82"/>
      <c r="P49" s="202">
        <v>0.69349967810830693</v>
      </c>
      <c r="Q49" s="140">
        <v>-2.42186594960457</v>
      </c>
      <c r="R49" s="147"/>
    </row>
    <row r="50" spans="1:18" x14ac:dyDescent="0.25">
      <c r="A50" s="4" t="s">
        <v>11</v>
      </c>
      <c r="B50" s="84">
        <f>AVERAGE(F50:Q50)</f>
        <v>-6.262070103656471E-2</v>
      </c>
      <c r="C50" s="84">
        <f>MIN(F50:Q50)</f>
        <v>-0.47536561550766365</v>
      </c>
      <c r="D50" s="84">
        <f>MAX(F50:Q50)</f>
        <v>0.20073071642370299</v>
      </c>
      <c r="E50" s="123"/>
      <c r="F50" s="280">
        <v>-0.3</v>
      </c>
      <c r="G50" s="285"/>
      <c r="H50" s="217">
        <v>-0.47536561550766365</v>
      </c>
      <c r="I50" s="150">
        <v>6.2838595418999998E-2</v>
      </c>
      <c r="J50" s="285"/>
      <c r="K50" s="262">
        <v>-0.1</v>
      </c>
      <c r="L50" s="202">
        <v>0.10155210994058324</v>
      </c>
      <c r="M50" s="114">
        <v>0</v>
      </c>
      <c r="N50" s="248">
        <v>-0.1</v>
      </c>
      <c r="O50" s="114">
        <v>0.10880772111321728</v>
      </c>
      <c r="P50" s="202">
        <v>-0.12477053775448706</v>
      </c>
      <c r="Q50" s="140">
        <v>0.20073071642370299</v>
      </c>
      <c r="R50" s="147"/>
    </row>
    <row r="51" spans="1:18" x14ac:dyDescent="0.25">
      <c r="A51" s="4" t="s">
        <v>12</v>
      </c>
      <c r="B51" s="84">
        <f>AVERAGE(F51:Q51)</f>
        <v>1.7022806061538696</v>
      </c>
      <c r="C51" s="84">
        <f>MIN(F51:Q51)</f>
        <v>-1.8</v>
      </c>
      <c r="D51" s="84">
        <f>MAX(F51:Q51)</f>
        <v>4.1286163475024296</v>
      </c>
      <c r="E51" s="123"/>
      <c r="F51" s="280">
        <v>0.3</v>
      </c>
      <c r="G51" s="285"/>
      <c r="H51" s="217">
        <v>0.76360446616423605</v>
      </c>
      <c r="I51" s="150">
        <v>1.3708834973599999</v>
      </c>
      <c r="J51" s="285">
        <v>1.9</v>
      </c>
      <c r="K51" s="262">
        <v>4</v>
      </c>
      <c r="L51" s="202">
        <v>4.1286163475024296</v>
      </c>
      <c r="M51" s="253">
        <v>0.4</v>
      </c>
      <c r="N51" s="114">
        <v>2</v>
      </c>
      <c r="O51" s="114">
        <v>-1.8</v>
      </c>
      <c r="P51" s="202">
        <v>2.733522646739889</v>
      </c>
      <c r="Q51" s="140">
        <v>2.9284597099260101</v>
      </c>
      <c r="R51" s="147"/>
    </row>
    <row r="52" spans="1:18" x14ac:dyDescent="0.25">
      <c r="A52" s="4" t="s">
        <v>13</v>
      </c>
      <c r="B52" s="84">
        <f>AVERAGE(F52:Q52)</f>
        <v>2.6176507230222401</v>
      </c>
      <c r="C52" s="84">
        <f>MIN(F52:Q52)</f>
        <v>0.3</v>
      </c>
      <c r="D52" s="84">
        <f>MAX(F52:Q52)</f>
        <v>5.5413380414938587</v>
      </c>
      <c r="E52" s="123"/>
      <c r="F52" s="280">
        <v>2.1</v>
      </c>
      <c r="G52" s="285"/>
      <c r="H52" s="217">
        <v>1.5783453512670853</v>
      </c>
      <c r="I52" s="150">
        <v>3.4756937245700001</v>
      </c>
      <c r="J52" s="285">
        <v>3.4</v>
      </c>
      <c r="K52" s="262">
        <v>3.8</v>
      </c>
      <c r="L52" s="202">
        <v>5.5413380414938587</v>
      </c>
      <c r="M52" s="253">
        <v>0.3</v>
      </c>
      <c r="N52" s="248">
        <v>1.9</v>
      </c>
      <c r="O52" s="114">
        <v>0.4</v>
      </c>
      <c r="P52" s="202">
        <v>3.2293466364647587</v>
      </c>
      <c r="Q52" s="140">
        <v>3.0694341994489398</v>
      </c>
      <c r="R52" s="147"/>
    </row>
    <row r="53" spans="1:18" x14ac:dyDescent="0.25">
      <c r="A53" s="4" t="s">
        <v>14</v>
      </c>
      <c r="B53" s="84">
        <f>AVERAGE(F53:Q53)</f>
        <v>-0.38011202337533834</v>
      </c>
      <c r="C53" s="84">
        <f>MIN(F53:Q53)</f>
        <v>-1.2</v>
      </c>
      <c r="D53" s="84">
        <f>MAX(F53:Q53)</f>
        <v>0.2</v>
      </c>
      <c r="E53" s="123"/>
      <c r="F53" s="125">
        <v>-0.9</v>
      </c>
      <c r="G53" s="285"/>
      <c r="H53" s="217">
        <v>-0.36263851804438241</v>
      </c>
      <c r="I53" s="150">
        <v>-0.95571185544000004</v>
      </c>
      <c r="J53" s="285"/>
      <c r="K53" s="262">
        <v>0.2</v>
      </c>
      <c r="L53" s="202">
        <v>-0.52818375211808188</v>
      </c>
      <c r="M53" s="114">
        <v>0</v>
      </c>
      <c r="N53" s="250">
        <v>0.1</v>
      </c>
      <c r="O53" s="114">
        <v>-1.2</v>
      </c>
      <c r="P53" s="202">
        <v>-0.12477053775448706</v>
      </c>
      <c r="Q53" s="140">
        <v>-2.9815570396432001E-2</v>
      </c>
      <c r="R53" s="147"/>
    </row>
    <row r="54" spans="1:18" x14ac:dyDescent="0.25">
      <c r="A54" s="4"/>
      <c r="B54" s="84"/>
      <c r="C54" s="84"/>
      <c r="D54" s="84"/>
      <c r="E54" s="123"/>
      <c r="F54" s="280"/>
      <c r="G54" s="285"/>
      <c r="H54" s="217"/>
      <c r="I54" s="295"/>
      <c r="J54" s="285"/>
      <c r="K54" s="260"/>
      <c r="L54" s="202"/>
      <c r="M54" s="253"/>
      <c r="N54" s="248"/>
      <c r="O54" s="82"/>
      <c r="P54" s="223"/>
      <c r="Q54" s="140"/>
      <c r="R54" s="147"/>
    </row>
    <row r="55" spans="1:18" x14ac:dyDescent="0.25">
      <c r="A55" s="9" t="s">
        <v>15</v>
      </c>
      <c r="B55" s="97"/>
      <c r="C55" s="97"/>
      <c r="D55" s="97"/>
      <c r="E55" s="98"/>
      <c r="F55" s="280"/>
      <c r="G55" s="285"/>
      <c r="H55" s="217"/>
      <c r="I55" s="295"/>
      <c r="J55" s="285"/>
      <c r="K55" s="260"/>
      <c r="L55" s="202"/>
      <c r="M55" s="253"/>
      <c r="N55" s="248"/>
      <c r="O55" s="82"/>
      <c r="P55" s="82"/>
      <c r="Q55" s="140"/>
      <c r="R55" s="147"/>
    </row>
    <row r="56" spans="1:18" x14ac:dyDescent="0.25">
      <c r="A56" s="4" t="s">
        <v>16</v>
      </c>
      <c r="B56" s="84">
        <f>AVERAGE(F56:Q56)</f>
        <v>0.11729175635725234</v>
      </c>
      <c r="C56" s="84">
        <f>MIN(F56:Q56)</f>
        <v>-0.2</v>
      </c>
      <c r="D56" s="84">
        <f>MAX(F56:Q56)</f>
        <v>0.35165355120045899</v>
      </c>
      <c r="E56" s="123"/>
      <c r="F56" s="125">
        <v>-0.1</v>
      </c>
      <c r="G56" s="285"/>
      <c r="H56" s="217"/>
      <c r="I56" s="295"/>
      <c r="J56" s="285"/>
      <c r="K56" s="260"/>
      <c r="L56" s="202"/>
      <c r="M56" s="125">
        <v>-0.2</v>
      </c>
      <c r="N56" s="250">
        <v>0.2</v>
      </c>
      <c r="O56" s="82"/>
      <c r="P56" s="202">
        <v>0.33480523058580275</v>
      </c>
      <c r="Q56" s="140">
        <v>0.35165355120045899</v>
      </c>
      <c r="R56" s="147"/>
    </row>
    <row r="57" spans="1:18" x14ac:dyDescent="0.25">
      <c r="A57" s="4" t="s">
        <v>17</v>
      </c>
      <c r="B57" s="84">
        <f>AVERAGE(F57:Q57)</f>
        <v>7.174414060000224</v>
      </c>
      <c r="C57" s="84">
        <f>MIN(F57:Q57)</f>
        <v>6.9135260615664276</v>
      </c>
      <c r="D57" s="84">
        <f>MAX(F57:Q57)</f>
        <v>7.6</v>
      </c>
      <c r="E57" s="123"/>
      <c r="F57" s="125">
        <v>7.2</v>
      </c>
      <c r="G57" s="285"/>
      <c r="H57" s="217">
        <v>7.2863970240239793</v>
      </c>
      <c r="I57" s="150">
        <v>7.2190537582600003</v>
      </c>
      <c r="J57" s="285">
        <v>7.2</v>
      </c>
      <c r="K57" s="260"/>
      <c r="L57" s="202">
        <v>7.1</v>
      </c>
      <c r="M57" s="125">
        <v>7.6</v>
      </c>
      <c r="N57" s="248">
        <v>7.2</v>
      </c>
      <c r="O57" s="114">
        <v>7.1</v>
      </c>
      <c r="P57" s="202">
        <v>6.9135260615664276</v>
      </c>
      <c r="Q57" s="140">
        <v>6.9251637561518304</v>
      </c>
      <c r="R57" s="147"/>
    </row>
    <row r="58" spans="1:18" x14ac:dyDescent="0.25">
      <c r="A58" s="4"/>
      <c r="B58" s="84"/>
      <c r="C58" s="84"/>
      <c r="D58" s="84"/>
      <c r="E58" s="123"/>
      <c r="F58" s="280"/>
      <c r="G58" s="285"/>
      <c r="H58" s="217"/>
      <c r="I58" s="295"/>
      <c r="J58" s="285"/>
      <c r="K58" s="260"/>
      <c r="L58" s="202"/>
      <c r="M58" s="253"/>
      <c r="N58" s="248"/>
      <c r="O58" s="82"/>
      <c r="P58" s="202"/>
      <c r="Q58" s="140"/>
      <c r="R58" s="147"/>
    </row>
    <row r="59" spans="1:18" x14ac:dyDescent="0.25">
      <c r="A59" s="9" t="s">
        <v>18</v>
      </c>
      <c r="B59" s="97"/>
      <c r="C59" s="97"/>
      <c r="D59" s="97"/>
      <c r="E59" s="98"/>
      <c r="F59" s="280"/>
      <c r="G59" s="285"/>
      <c r="H59" s="217"/>
      <c r="I59" s="295"/>
      <c r="J59" s="285"/>
      <c r="K59" s="260"/>
      <c r="L59" s="202"/>
      <c r="M59" s="253"/>
      <c r="N59" s="248"/>
      <c r="O59" s="82"/>
      <c r="P59" s="202"/>
      <c r="Q59" s="140"/>
      <c r="R59" s="147"/>
    </row>
    <row r="60" spans="1:18" x14ac:dyDescent="0.25">
      <c r="A60" s="4" t="s">
        <v>19</v>
      </c>
      <c r="B60" s="84">
        <f>AVERAGE(F60:Q60)</f>
        <v>6.166747093867202</v>
      </c>
      <c r="C60" s="84">
        <f>MIN(F60:Q60)</f>
        <v>5.4564346982592014</v>
      </c>
      <c r="D60" s="84">
        <f>MAX(F60:Q60)</f>
        <v>7.0945264773799996</v>
      </c>
      <c r="E60" s="123"/>
      <c r="F60" s="280">
        <v>5.7</v>
      </c>
      <c r="G60" s="285">
        <v>5.5</v>
      </c>
      <c r="H60" s="217">
        <v>5.5484292438041818</v>
      </c>
      <c r="I60" s="150">
        <v>7.0945264773799996</v>
      </c>
      <c r="J60" s="285">
        <v>7</v>
      </c>
      <c r="K60" s="260">
        <v>6</v>
      </c>
      <c r="L60" s="202">
        <v>5.4564346982592014</v>
      </c>
      <c r="M60" s="253">
        <v>6.3</v>
      </c>
      <c r="N60" s="248">
        <v>5.7</v>
      </c>
      <c r="O60" s="114">
        <v>6.8824575584749121</v>
      </c>
      <c r="P60" s="202">
        <v>6.4778297816063235</v>
      </c>
      <c r="Q60" s="140">
        <v>6.3412873668818204</v>
      </c>
      <c r="R60" s="147"/>
    </row>
    <row r="61" spans="1:18" x14ac:dyDescent="0.25">
      <c r="A61" s="4" t="s">
        <v>20</v>
      </c>
      <c r="B61" s="84">
        <f>AVERAGE(F61:Q61)</f>
        <v>4.9294844389195651</v>
      </c>
      <c r="C61" s="84">
        <f>MIN(F61:Q61)</f>
        <v>4.5589688778391304</v>
      </c>
      <c r="D61" s="84">
        <f>MAX(F61:Q61)</f>
        <v>5.3</v>
      </c>
      <c r="E61" s="123"/>
      <c r="F61" s="125">
        <v>5.3</v>
      </c>
      <c r="G61" s="285"/>
      <c r="H61" s="217"/>
      <c r="I61" s="295"/>
      <c r="J61" s="285"/>
      <c r="K61" s="260"/>
      <c r="L61" s="202"/>
      <c r="M61" s="253"/>
      <c r="N61" s="248"/>
      <c r="O61" s="171"/>
      <c r="P61" s="202"/>
      <c r="Q61" s="140">
        <v>4.5589688778391304</v>
      </c>
      <c r="R61" s="147"/>
    </row>
    <row r="62" spans="1:18" x14ac:dyDescent="0.25">
      <c r="A62" s="4"/>
      <c r="B62" s="84"/>
      <c r="C62" s="84"/>
      <c r="D62" s="84"/>
      <c r="E62" s="123"/>
      <c r="F62" s="280"/>
      <c r="G62" s="285"/>
      <c r="H62" s="217"/>
      <c r="I62" s="295"/>
      <c r="J62" s="285"/>
      <c r="K62" s="260"/>
      <c r="L62" s="202"/>
      <c r="M62" s="253"/>
      <c r="N62" s="248"/>
      <c r="O62" s="171"/>
      <c r="P62" s="202"/>
      <c r="Q62" s="140"/>
      <c r="R62" s="147"/>
    </row>
    <row r="63" spans="1:18" x14ac:dyDescent="0.25">
      <c r="A63" s="9" t="s">
        <v>21</v>
      </c>
      <c r="B63" s="84">
        <f>AVERAGE(F63:Q63)</f>
        <v>-0.53750305679810129</v>
      </c>
      <c r="C63" s="84">
        <f>MIN(F63:Q63)</f>
        <v>-1.7</v>
      </c>
      <c r="D63" s="84">
        <f>MAX(F63:Q63)</f>
        <v>1.5</v>
      </c>
      <c r="E63" s="98"/>
      <c r="F63" s="280">
        <v>-0.8</v>
      </c>
      <c r="G63" s="285"/>
      <c r="H63" s="217">
        <v>-0.22065120958863713</v>
      </c>
      <c r="I63" s="150">
        <v>1.5</v>
      </c>
      <c r="J63" s="285">
        <v>0.2</v>
      </c>
      <c r="K63" s="260"/>
      <c r="L63" s="202">
        <v>-1.1325361873986988</v>
      </c>
      <c r="M63" s="253">
        <v>-1.7</v>
      </c>
      <c r="N63" s="248"/>
      <c r="O63" s="171"/>
      <c r="P63" s="202">
        <v>-0.74564322489084445</v>
      </c>
      <c r="Q63" s="140">
        <v>-1.40119383250663</v>
      </c>
      <c r="R63" s="147"/>
    </row>
    <row r="64" spans="1:18" x14ac:dyDescent="0.25">
      <c r="A64" s="4"/>
      <c r="B64" s="84"/>
      <c r="C64" s="84"/>
      <c r="D64" s="84"/>
      <c r="E64" s="123"/>
      <c r="F64" s="280"/>
      <c r="G64" s="285"/>
      <c r="H64" s="217"/>
      <c r="I64" s="295"/>
      <c r="J64" s="285"/>
      <c r="K64" s="260"/>
      <c r="L64" s="202"/>
      <c r="M64" s="253"/>
      <c r="N64" s="248"/>
      <c r="O64" s="171"/>
      <c r="P64" s="202"/>
      <c r="Q64" s="140"/>
      <c r="R64" s="147"/>
    </row>
    <row r="65" spans="1:18" x14ac:dyDescent="0.25">
      <c r="A65" s="9" t="s">
        <v>22</v>
      </c>
      <c r="B65" s="97"/>
      <c r="C65" s="97"/>
      <c r="D65" s="97"/>
      <c r="E65" s="98"/>
      <c r="F65" s="280"/>
      <c r="G65" s="285"/>
      <c r="H65" s="217"/>
      <c r="I65" s="295"/>
      <c r="J65" s="285"/>
      <c r="K65" s="260"/>
      <c r="L65" s="202"/>
      <c r="M65" s="253"/>
      <c r="N65" s="248"/>
      <c r="O65" s="171"/>
      <c r="P65" s="202"/>
      <c r="Q65" s="140"/>
      <c r="R65" s="147"/>
    </row>
    <row r="66" spans="1:18" x14ac:dyDescent="0.25">
      <c r="A66" s="10" t="s">
        <v>23</v>
      </c>
      <c r="B66" s="84">
        <f>AVERAGE(F66:Q66)</f>
        <v>-3.9702916560881896</v>
      </c>
      <c r="C66" s="84">
        <f>MIN(F66:Q66)</f>
        <v>-5.5168258122399996</v>
      </c>
      <c r="D66" s="84">
        <f>MAX(F66:Q66)</f>
        <v>-3.5</v>
      </c>
      <c r="E66" s="99"/>
      <c r="F66" s="280">
        <v>-4.5</v>
      </c>
      <c r="G66" s="285"/>
      <c r="H66" s="217">
        <v>-3.6101664445745287</v>
      </c>
      <c r="I66" s="150">
        <v>-5.5168258122399996</v>
      </c>
      <c r="J66" s="285">
        <v>-3.6</v>
      </c>
      <c r="K66" s="260">
        <v>-4.4000000000000004</v>
      </c>
      <c r="L66" s="202">
        <v>-3.6880704162662119</v>
      </c>
      <c r="M66" s="253">
        <v>-3.5</v>
      </c>
      <c r="N66" s="248">
        <v>-3.5</v>
      </c>
      <c r="O66" s="172"/>
      <c r="P66" s="202">
        <v>-3.6540114572589175</v>
      </c>
      <c r="Q66" s="140">
        <v>-3.73384243054223</v>
      </c>
      <c r="R66" s="147"/>
    </row>
    <row r="67" spans="1:18" x14ac:dyDescent="0.25">
      <c r="A67" s="10" t="s">
        <v>24</v>
      </c>
      <c r="B67" s="84">
        <f>AVERAGE(F67:Q67)</f>
        <v>-2.3252760229516856</v>
      </c>
      <c r="C67" s="84">
        <f>MIN(F67:Q67)</f>
        <v>-3.4</v>
      </c>
      <c r="D67" s="84">
        <f>MAX(F67:Q67)</f>
        <v>-1.9</v>
      </c>
      <c r="E67" s="99"/>
      <c r="F67" s="280">
        <v>-3.4</v>
      </c>
      <c r="G67" s="285"/>
      <c r="H67" s="217">
        <v>-2.0097111862503723</v>
      </c>
      <c r="I67" s="295"/>
      <c r="J67" s="285"/>
      <c r="K67" s="260"/>
      <c r="L67" s="114"/>
      <c r="M67" s="253">
        <v>-1.9</v>
      </c>
      <c r="N67" s="248"/>
      <c r="O67" s="171"/>
      <c r="P67" s="202"/>
      <c r="Q67" s="140">
        <v>-1.9913929055563699</v>
      </c>
      <c r="R67" s="147"/>
    </row>
    <row r="68" spans="1:18" x14ac:dyDescent="0.25">
      <c r="A68" s="11" t="s">
        <v>25</v>
      </c>
      <c r="B68" s="86">
        <f>AVERAGE(F68:Q68)</f>
        <v>94.055899060561643</v>
      </c>
      <c r="C68" s="86">
        <f>MIN(F68:Q68)</f>
        <v>90.586349033970293</v>
      </c>
      <c r="D68" s="86">
        <f>MAX(F68:Q68)</f>
        <v>98.4</v>
      </c>
      <c r="E68" s="108"/>
      <c r="F68" s="281">
        <v>95.2</v>
      </c>
      <c r="G68" s="286"/>
      <c r="H68" s="218">
        <v>92.883913741261097</v>
      </c>
      <c r="I68" s="151">
        <v>96.037207115100003</v>
      </c>
      <c r="J68" s="286">
        <v>95.5</v>
      </c>
      <c r="K68" s="261">
        <v>98.4</v>
      </c>
      <c r="L68" s="115"/>
      <c r="M68" s="254">
        <v>93.1</v>
      </c>
      <c r="N68" s="249">
        <v>92</v>
      </c>
      <c r="O68" s="173"/>
      <c r="P68" s="86">
        <v>92.795621654723419</v>
      </c>
      <c r="Q68" s="154">
        <v>90.586349033970293</v>
      </c>
      <c r="R68" s="147"/>
    </row>
    <row r="69" spans="1:18" x14ac:dyDescent="0.25">
      <c r="A69" s="23"/>
      <c r="B69" s="20"/>
      <c r="C69" s="20"/>
      <c r="D69" s="20"/>
      <c r="E69" s="20"/>
      <c r="Q69" s="141"/>
      <c r="R69" s="147"/>
    </row>
    <row r="70" spans="1:18" s="179" customFormat="1" x14ac:dyDescent="0.25">
      <c r="A70" s="20"/>
      <c r="B70" s="20"/>
      <c r="C70" s="20"/>
      <c r="D70" s="20"/>
      <c r="E70" s="20"/>
      <c r="I70" s="294"/>
      <c r="Q70" s="141"/>
      <c r="R70" s="147"/>
    </row>
    <row r="71" spans="1:18" s="179" customFormat="1" x14ac:dyDescent="0.25">
      <c r="A71" s="24">
        <f>Belgium!A71</f>
        <v>2024</v>
      </c>
      <c r="B71" s="106"/>
      <c r="C71" s="106"/>
      <c r="D71" s="106"/>
      <c r="E71" s="107"/>
      <c r="F71" s="101"/>
      <c r="G71" s="102"/>
      <c r="H71" s="168"/>
      <c r="I71" s="153"/>
      <c r="J71" s="101"/>
      <c r="K71" s="102"/>
      <c r="L71" s="101"/>
      <c r="M71" s="101"/>
      <c r="N71" s="101"/>
      <c r="O71" s="130"/>
      <c r="P71" s="101"/>
      <c r="Q71" s="184"/>
      <c r="R71" s="147"/>
    </row>
    <row r="72" spans="1:18" s="179" customFormat="1" x14ac:dyDescent="0.25">
      <c r="A72" s="4"/>
      <c r="B72" s="187"/>
      <c r="C72" s="187"/>
      <c r="D72" s="187"/>
      <c r="E72" s="194"/>
      <c r="F72" s="114"/>
      <c r="G72" s="103"/>
      <c r="H72" s="159"/>
      <c r="I72" s="150"/>
      <c r="J72" s="114"/>
      <c r="K72" s="103"/>
      <c r="L72" s="114"/>
      <c r="M72" s="114"/>
      <c r="N72" s="114"/>
      <c r="O72" s="129"/>
      <c r="P72" s="114"/>
      <c r="Q72" s="140"/>
      <c r="R72" s="147"/>
    </row>
    <row r="73" spans="1:18" s="179" customFormat="1" x14ac:dyDescent="0.25">
      <c r="A73" s="9" t="s">
        <v>3</v>
      </c>
      <c r="B73" s="97"/>
      <c r="C73" s="97"/>
      <c r="D73" s="97"/>
      <c r="E73" s="98"/>
      <c r="F73" s="114"/>
      <c r="G73" s="103"/>
      <c r="H73" s="159"/>
      <c r="I73" s="150"/>
      <c r="J73" s="114"/>
      <c r="K73" s="103"/>
      <c r="L73" s="114"/>
      <c r="M73" s="114"/>
      <c r="N73" s="114"/>
      <c r="O73" s="207"/>
      <c r="P73" s="114"/>
      <c r="Q73" s="140"/>
      <c r="R73" s="147"/>
    </row>
    <row r="74" spans="1:18" s="179" customFormat="1" x14ac:dyDescent="0.25">
      <c r="A74" s="4" t="s">
        <v>4</v>
      </c>
      <c r="B74" s="187">
        <f>AVERAGE(F74:Q74)</f>
        <v>1.1551539800999393</v>
      </c>
      <c r="C74" s="187">
        <f>MIN(F74:Q74)</f>
        <v>-9.7092436358614531E-2</v>
      </c>
      <c r="D74" s="187">
        <f>MAX(F74:Q74)</f>
        <v>2.1559700412303817</v>
      </c>
      <c r="E74" s="194"/>
      <c r="F74" s="125">
        <v>1</v>
      </c>
      <c r="G74" s="285">
        <v>1.5</v>
      </c>
      <c r="H74" s="217">
        <v>2.1559700412303817</v>
      </c>
      <c r="I74" s="150">
        <v>1.0274595769299999</v>
      </c>
      <c r="J74" s="125">
        <v>0.8</v>
      </c>
      <c r="K74" s="265">
        <v>1.1000000000000001</v>
      </c>
      <c r="L74" s="85">
        <v>0.88989105162626458</v>
      </c>
      <c r="M74" s="125">
        <v>0.9</v>
      </c>
      <c r="N74" s="125">
        <v>1.7</v>
      </c>
      <c r="O74" s="96">
        <v>-9.7092436358614531E-2</v>
      </c>
      <c r="P74" s="202">
        <v>1</v>
      </c>
      <c r="Q74" s="140">
        <v>1.88561952777124</v>
      </c>
      <c r="R74" s="147"/>
    </row>
    <row r="75" spans="1:18" s="179" customFormat="1" x14ac:dyDescent="0.25">
      <c r="A75" s="4" t="s">
        <v>5</v>
      </c>
      <c r="B75" s="187">
        <f>AVERAGE(F75:Q75)</f>
        <v>0.96945876107831097</v>
      </c>
      <c r="C75" s="187">
        <f>MIN(F75:Q75)</f>
        <v>-0.1</v>
      </c>
      <c r="D75" s="187">
        <f>MAX(F75:Q75)</f>
        <v>1.7</v>
      </c>
      <c r="E75" s="194"/>
      <c r="F75" s="125">
        <v>1</v>
      </c>
      <c r="G75" s="285"/>
      <c r="H75" s="217">
        <v>1.3888279752856336</v>
      </c>
      <c r="I75" s="150">
        <v>1.0900294080399999</v>
      </c>
      <c r="J75" s="125">
        <v>0.6</v>
      </c>
      <c r="K75" s="265">
        <v>0.8</v>
      </c>
      <c r="L75" s="202">
        <v>0.93660019589580656</v>
      </c>
      <c r="M75" s="125">
        <v>0.7</v>
      </c>
      <c r="N75" s="125">
        <v>1.7</v>
      </c>
      <c r="O75" s="96">
        <v>-0.1</v>
      </c>
      <c r="P75" s="202">
        <v>1.0496365359245907</v>
      </c>
      <c r="Q75" s="140">
        <v>1.4989522567153899</v>
      </c>
      <c r="R75" s="147"/>
    </row>
    <row r="76" spans="1:18" s="179" customFormat="1" x14ac:dyDescent="0.25">
      <c r="A76" s="4" t="s">
        <v>6</v>
      </c>
      <c r="B76" s="187">
        <f>AVERAGE(F76:Q76)</f>
        <v>1.1381930485007565</v>
      </c>
      <c r="C76" s="187">
        <f>MIN(F76:Q76)</f>
        <v>0.2</v>
      </c>
      <c r="D76" s="187">
        <f>MAX(F76:Q76)</f>
        <v>1.9</v>
      </c>
      <c r="E76" s="194"/>
      <c r="F76" s="125">
        <v>1.1000000000000001</v>
      </c>
      <c r="G76" s="285"/>
      <c r="H76" s="217">
        <v>1.4261850739320847</v>
      </c>
      <c r="I76" s="150">
        <v>1.3170917317699999</v>
      </c>
      <c r="J76" s="125">
        <v>0.2</v>
      </c>
      <c r="K76" s="265">
        <v>1.2</v>
      </c>
      <c r="L76" s="202">
        <v>0.71786851765290294</v>
      </c>
      <c r="M76" s="114">
        <v>1</v>
      </c>
      <c r="N76" s="125">
        <v>1.9</v>
      </c>
      <c r="O76" s="96">
        <v>1.6096256256000085</v>
      </c>
      <c r="P76" s="202">
        <v>0.9012855053084351</v>
      </c>
      <c r="Q76" s="140">
        <v>1.1480670792448899</v>
      </c>
      <c r="R76" s="147"/>
    </row>
    <row r="77" spans="1:18" s="179" customFormat="1" x14ac:dyDescent="0.25">
      <c r="A77" s="4" t="s">
        <v>7</v>
      </c>
      <c r="B77" s="187">
        <f>AVERAGE(F77:Q77)</f>
        <v>1.5397420476578212</v>
      </c>
      <c r="C77" s="187">
        <f>MIN(F77:Q77)</f>
        <v>0.3</v>
      </c>
      <c r="D77" s="187">
        <f>MAX(F77:Q77)</f>
        <v>3.2827512723431207</v>
      </c>
      <c r="E77" s="194"/>
      <c r="F77" s="125">
        <v>1.3</v>
      </c>
      <c r="G77" s="285"/>
      <c r="H77" s="217">
        <v>3.2827512723431207</v>
      </c>
      <c r="I77" s="150">
        <v>2.30865939189</v>
      </c>
      <c r="J77" s="125">
        <v>1.5</v>
      </c>
      <c r="K77" s="265">
        <v>1.4</v>
      </c>
      <c r="L77" s="202">
        <v>0.80994722068075475</v>
      </c>
      <c r="M77" s="125">
        <v>1.2</v>
      </c>
      <c r="N77" s="125">
        <v>1.9</v>
      </c>
      <c r="O77" s="96">
        <v>0.3</v>
      </c>
      <c r="P77" s="202">
        <v>0.76591222771529577</v>
      </c>
      <c r="Q77" s="140">
        <v>2.1698924116068601</v>
      </c>
      <c r="R77" s="147"/>
    </row>
    <row r="78" spans="1:18" s="179" customFormat="1" x14ac:dyDescent="0.25">
      <c r="A78" s="4" t="s">
        <v>8</v>
      </c>
      <c r="B78" s="187">
        <f>AVERAGE(F78:Q78)</f>
        <v>3.70085835634573</v>
      </c>
      <c r="C78" s="187">
        <f>MIN(F78:Q78)</f>
        <v>3.70085835634573</v>
      </c>
      <c r="D78" s="187">
        <f>MAX(F78:Q78)</f>
        <v>3.70085835634573</v>
      </c>
      <c r="E78" s="194"/>
      <c r="F78" s="280"/>
      <c r="G78" s="285"/>
      <c r="H78" s="217"/>
      <c r="I78" s="295"/>
      <c r="J78" s="285"/>
      <c r="K78" s="263"/>
      <c r="L78" s="202"/>
      <c r="M78" s="253"/>
      <c r="N78" s="251"/>
      <c r="O78" s="242"/>
      <c r="P78" s="82"/>
      <c r="Q78" s="140">
        <v>3.70085835634573</v>
      </c>
      <c r="R78" s="147"/>
    </row>
    <row r="79" spans="1:18" s="179" customFormat="1" x14ac:dyDescent="0.25">
      <c r="A79" s="4" t="s">
        <v>9</v>
      </c>
      <c r="B79" s="187">
        <f>AVERAGE(F79:Q79)</f>
        <v>1.5518056690699498</v>
      </c>
      <c r="C79" s="187">
        <f>MIN(F79:Q79)</f>
        <v>0.49459333928857935</v>
      </c>
      <c r="D79" s="187">
        <f>MAX(F79:Q79)</f>
        <v>2.60901799885132</v>
      </c>
      <c r="E79" s="194"/>
      <c r="F79" s="280"/>
      <c r="G79" s="285"/>
      <c r="H79" s="217"/>
      <c r="I79" s="295"/>
      <c r="J79" s="285"/>
      <c r="K79" s="263"/>
      <c r="L79" s="202"/>
      <c r="M79" s="253"/>
      <c r="N79" s="251"/>
      <c r="O79" s="242"/>
      <c r="P79" s="202">
        <v>0.49459333928857935</v>
      </c>
      <c r="Q79" s="140">
        <v>2.60901799885132</v>
      </c>
      <c r="R79" s="147"/>
    </row>
    <row r="80" spans="1:18" s="179" customFormat="1" x14ac:dyDescent="0.25">
      <c r="A80" s="4" t="s">
        <v>10</v>
      </c>
      <c r="B80" s="187">
        <f>AVERAGE(F80:Q80)</f>
        <v>0.53400876723858526</v>
      </c>
      <c r="C80" s="187">
        <f>MIN(F80:Q80)</f>
        <v>0.103259557127955</v>
      </c>
      <c r="D80" s="187">
        <f>MAX(F80:Q80)</f>
        <v>1.0987667445878007</v>
      </c>
      <c r="E80" s="194"/>
      <c r="F80" s="280"/>
      <c r="G80" s="285"/>
      <c r="H80" s="217"/>
      <c r="I80" s="295"/>
      <c r="J80" s="285"/>
      <c r="K80" s="265">
        <v>0.4</v>
      </c>
      <c r="L80" s="202"/>
      <c r="M80" s="253"/>
      <c r="N80" s="251"/>
      <c r="O80" s="242"/>
      <c r="P80" s="202">
        <v>1.0987667445878007</v>
      </c>
      <c r="Q80" s="140">
        <v>0.103259557127955</v>
      </c>
      <c r="R80" s="147"/>
    </row>
    <row r="81" spans="1:18" s="179" customFormat="1" x14ac:dyDescent="0.25">
      <c r="A81" s="4" t="s">
        <v>11</v>
      </c>
      <c r="B81" s="187">
        <f>AVERAGE(F81:Q81)</f>
        <v>2.0518376188868391E-2</v>
      </c>
      <c r="C81" s="187">
        <f>MIN(F81:Q81)</f>
        <v>-0.10841363433200001</v>
      </c>
      <c r="D81" s="187">
        <f>MAX(F81:Q81)</f>
        <v>0.10352023968334627</v>
      </c>
      <c r="E81" s="194"/>
      <c r="F81" s="125">
        <v>0.1</v>
      </c>
      <c r="G81" s="285"/>
      <c r="H81" s="217">
        <v>1.3922426562201906E-2</v>
      </c>
      <c r="I81" s="150">
        <v>-0.10841363433200001</v>
      </c>
      <c r="J81" s="285"/>
      <c r="K81" s="265">
        <v>0</v>
      </c>
      <c r="L81" s="202">
        <v>3.9138534547326347E-2</v>
      </c>
      <c r="M81" s="114">
        <v>0</v>
      </c>
      <c r="N81" s="114">
        <v>0</v>
      </c>
      <c r="O81" s="96">
        <v>0</v>
      </c>
      <c r="P81" s="202">
        <v>0.10352023968334627</v>
      </c>
      <c r="Q81" s="140">
        <v>5.7016195427809398E-2</v>
      </c>
      <c r="R81" s="147"/>
    </row>
    <row r="82" spans="1:18" s="179" customFormat="1" x14ac:dyDescent="0.25">
      <c r="A82" s="4" t="s">
        <v>12</v>
      </c>
      <c r="B82" s="187">
        <f>AVERAGE(F82:Q82)</f>
        <v>2.2787333548345217</v>
      </c>
      <c r="C82" s="187">
        <f>MIN(F82:Q82)</f>
        <v>-1.3278116818328467</v>
      </c>
      <c r="D82" s="187">
        <f>MAX(F82:Q82)</f>
        <v>3.8028725097022398</v>
      </c>
      <c r="E82" s="194"/>
      <c r="F82" s="125">
        <v>1.1000000000000001</v>
      </c>
      <c r="G82" s="285"/>
      <c r="H82" s="217">
        <v>2.5319384590410277</v>
      </c>
      <c r="I82" s="150">
        <v>1.48651789216</v>
      </c>
      <c r="J82" s="125">
        <v>2.5</v>
      </c>
      <c r="K82" s="265">
        <v>3.6</v>
      </c>
      <c r="L82" s="202">
        <v>3.7805092172151546</v>
      </c>
      <c r="M82" s="114">
        <v>2</v>
      </c>
      <c r="N82" s="125">
        <v>2.8</v>
      </c>
      <c r="O82" s="96">
        <v>-1.3278116818328467</v>
      </c>
      <c r="P82" s="202">
        <v>2.7920405068941614</v>
      </c>
      <c r="Q82" s="140">
        <v>3.8028725097022398</v>
      </c>
      <c r="R82" s="147"/>
    </row>
    <row r="83" spans="1:18" s="179" customFormat="1" x14ac:dyDescent="0.25">
      <c r="A83" s="4" t="s">
        <v>13</v>
      </c>
      <c r="B83" s="187">
        <f>AVERAGE(F83:Q83)</f>
        <v>2.3974398518395548</v>
      </c>
      <c r="C83" s="187">
        <f>MIN(F83:Q83)</f>
        <v>-0.5</v>
      </c>
      <c r="D83" s="187">
        <f>MAX(F83:Q83)</f>
        <v>3.9679005058530095</v>
      </c>
      <c r="E83" s="194"/>
      <c r="F83" s="125">
        <v>1.2</v>
      </c>
      <c r="G83" s="285"/>
      <c r="H83" s="217">
        <v>1.927056679080219</v>
      </c>
      <c r="I83" s="150">
        <v>2.0238471631400001</v>
      </c>
      <c r="J83" s="125">
        <v>2.5</v>
      </c>
      <c r="K83" s="265">
        <v>3.8</v>
      </c>
      <c r="L83" s="202">
        <v>3.9679005058530095</v>
      </c>
      <c r="M83" s="125">
        <v>2.2000000000000002</v>
      </c>
      <c r="N83" s="125">
        <v>3.1</v>
      </c>
      <c r="O83" s="96">
        <v>-0.5</v>
      </c>
      <c r="P83" s="202">
        <v>2.8064108224256934</v>
      </c>
      <c r="Q83" s="140">
        <v>3.3466231997361802</v>
      </c>
      <c r="R83" s="147"/>
    </row>
    <row r="84" spans="1:18" s="179" customFormat="1" x14ac:dyDescent="0.25">
      <c r="A84" s="4" t="s">
        <v>14</v>
      </c>
      <c r="B84" s="187">
        <f>AVERAGE(F84:Q84)</f>
        <v>-1.0367362912338241E-2</v>
      </c>
      <c r="C84" s="187">
        <f>MIN(F84:Q84)</f>
        <v>-0.5</v>
      </c>
      <c r="D84" s="187">
        <f>MAX(F84:Q84)</f>
        <v>0.38904090326664176</v>
      </c>
      <c r="E84" s="194"/>
      <c r="F84" s="125">
        <v>-0.1</v>
      </c>
      <c r="G84" s="285"/>
      <c r="H84" s="217">
        <v>0.38904090326664176</v>
      </c>
      <c r="I84" s="150">
        <v>-0.223173563311</v>
      </c>
      <c r="J84" s="285"/>
      <c r="K84" s="265">
        <v>0.1</v>
      </c>
      <c r="L84" s="202">
        <v>2.7683053973376559E-2</v>
      </c>
      <c r="M84" s="114">
        <v>0</v>
      </c>
      <c r="N84" s="125">
        <v>-0.2</v>
      </c>
      <c r="O84" s="96">
        <v>-0.5</v>
      </c>
      <c r="P84" s="202">
        <v>0.10352023968334627</v>
      </c>
      <c r="Q84" s="140">
        <v>0.29925573726425297</v>
      </c>
      <c r="R84" s="147"/>
    </row>
    <row r="85" spans="1:18" s="179" customFormat="1" x14ac:dyDescent="0.25">
      <c r="A85" s="4"/>
      <c r="B85" s="187"/>
      <c r="C85" s="187"/>
      <c r="D85" s="187"/>
      <c r="E85" s="194"/>
      <c r="F85" s="280"/>
      <c r="G85" s="285"/>
      <c r="H85" s="217"/>
      <c r="I85" s="295"/>
      <c r="J85" s="285"/>
      <c r="K85" s="263"/>
      <c r="L85" s="202"/>
      <c r="M85" s="253"/>
      <c r="N85" s="251"/>
      <c r="O85" s="242"/>
      <c r="P85" s="223"/>
      <c r="Q85" s="140"/>
      <c r="R85" s="147"/>
    </row>
    <row r="86" spans="1:18" s="179" customFormat="1" x14ac:dyDescent="0.25">
      <c r="A86" s="9" t="s">
        <v>15</v>
      </c>
      <c r="B86" s="97"/>
      <c r="C86" s="97"/>
      <c r="D86" s="97"/>
      <c r="E86" s="98"/>
      <c r="F86" s="280"/>
      <c r="G86" s="285"/>
      <c r="H86" s="217"/>
      <c r="I86" s="295"/>
      <c r="J86" s="285"/>
      <c r="K86" s="263"/>
      <c r="L86" s="202"/>
      <c r="M86" s="253"/>
      <c r="N86" s="251"/>
      <c r="O86" s="242"/>
      <c r="P86" s="82"/>
      <c r="Q86" s="140"/>
      <c r="R86" s="147"/>
    </row>
    <row r="87" spans="1:18" s="179" customFormat="1" x14ac:dyDescent="0.25">
      <c r="A87" s="4" t="s">
        <v>16</v>
      </c>
      <c r="B87" s="187">
        <f>AVERAGE(F87:Q87)</f>
        <v>0.42907699925288034</v>
      </c>
      <c r="C87" s="187">
        <f>MIN(F87:Q87)</f>
        <v>0.1</v>
      </c>
      <c r="D87" s="187">
        <f>MAX(F87:Q87)</f>
        <v>0.7</v>
      </c>
      <c r="E87" s="194"/>
      <c r="F87" s="125">
        <v>0.1</v>
      </c>
      <c r="G87" s="285"/>
      <c r="H87" s="217"/>
      <c r="I87" s="295"/>
      <c r="J87" s="285"/>
      <c r="K87" s="263"/>
      <c r="L87" s="202"/>
      <c r="M87" s="125">
        <v>0.7</v>
      </c>
      <c r="N87" s="125">
        <v>0.7</v>
      </c>
      <c r="O87" s="242"/>
      <c r="P87" s="202">
        <v>0.11816596047095446</v>
      </c>
      <c r="Q87" s="140">
        <v>0.52721903579344698</v>
      </c>
      <c r="R87" s="147"/>
    </row>
    <row r="88" spans="1:18" s="179" customFormat="1" x14ac:dyDescent="0.25">
      <c r="A88" s="4" t="s">
        <v>17</v>
      </c>
      <c r="B88" s="187">
        <f>AVERAGE(F88:Q88)</f>
        <v>7.2693925735212108</v>
      </c>
      <c r="C88" s="187">
        <f>MIN(F88:Q88)</f>
        <v>6.7846877943019797</v>
      </c>
      <c r="D88" s="187">
        <f>MAX(F88:Q88)</f>
        <v>7.7250000000000005</v>
      </c>
      <c r="E88" s="194"/>
      <c r="F88" s="125">
        <v>7.2</v>
      </c>
      <c r="G88" s="285"/>
      <c r="H88" s="217">
        <v>7.5398676707600938</v>
      </c>
      <c r="I88" s="150">
        <v>7.4249999999999998</v>
      </c>
      <c r="J88" s="125">
        <v>7.1</v>
      </c>
      <c r="K88" s="263"/>
      <c r="L88" s="202">
        <v>7.2</v>
      </c>
      <c r="M88" s="125">
        <v>7.5</v>
      </c>
      <c r="N88" s="125">
        <v>7.1</v>
      </c>
      <c r="O88" s="96">
        <v>7.7250000000000005</v>
      </c>
      <c r="P88" s="202">
        <v>7.119370270150025</v>
      </c>
      <c r="Q88" s="140">
        <v>6.7846877943019797</v>
      </c>
      <c r="R88" s="147"/>
    </row>
    <row r="89" spans="1:18" s="179" customFormat="1" x14ac:dyDescent="0.25">
      <c r="A89" s="4"/>
      <c r="B89" s="187"/>
      <c r="C89" s="187"/>
      <c r="D89" s="187"/>
      <c r="E89" s="194"/>
      <c r="F89" s="280"/>
      <c r="G89" s="285"/>
      <c r="H89" s="217"/>
      <c r="I89" s="295"/>
      <c r="J89" s="285"/>
      <c r="K89" s="263"/>
      <c r="L89" s="202"/>
      <c r="M89" s="253"/>
      <c r="N89" s="251"/>
      <c r="O89" s="242"/>
      <c r="P89" s="202"/>
      <c r="Q89" s="140"/>
      <c r="R89" s="147"/>
    </row>
    <row r="90" spans="1:18" s="179" customFormat="1" x14ac:dyDescent="0.25">
      <c r="A90" s="9" t="s">
        <v>18</v>
      </c>
      <c r="B90" s="97"/>
      <c r="C90" s="97"/>
      <c r="D90" s="97"/>
      <c r="E90" s="98"/>
      <c r="F90" s="280"/>
      <c r="G90" s="285"/>
      <c r="H90" s="217"/>
      <c r="I90" s="295"/>
      <c r="J90" s="285"/>
      <c r="K90" s="263"/>
      <c r="L90" s="202"/>
      <c r="M90" s="253"/>
      <c r="N90" s="251"/>
      <c r="O90" s="242"/>
      <c r="P90" s="202"/>
      <c r="Q90" s="140"/>
      <c r="R90" s="147"/>
    </row>
    <row r="91" spans="1:18" s="179" customFormat="1" x14ac:dyDescent="0.25">
      <c r="A91" s="4" t="s">
        <v>19</v>
      </c>
      <c r="B91" s="187">
        <f>AVERAGE(F91:Q91)</f>
        <v>2.2538316458581669</v>
      </c>
      <c r="C91" s="187">
        <f>MIN(F91:Q91)</f>
        <v>1.8440094242735443</v>
      </c>
      <c r="D91" s="187">
        <f>MAX(F91:Q91)</f>
        <v>3.36760590886038</v>
      </c>
      <c r="E91" s="194"/>
      <c r="F91" s="125">
        <v>2.1</v>
      </c>
      <c r="G91" s="285">
        <v>2.2000000000000002</v>
      </c>
      <c r="H91" s="217">
        <v>1.8987732677866049</v>
      </c>
      <c r="I91" s="150">
        <v>2.1930754192299999</v>
      </c>
      <c r="J91" s="125">
        <v>2.8</v>
      </c>
      <c r="K91" s="265">
        <v>2.2999999999999998</v>
      </c>
      <c r="L91" s="202">
        <v>1.9129573316245541</v>
      </c>
      <c r="M91" s="125">
        <v>2.2000000000000002</v>
      </c>
      <c r="N91" s="125">
        <v>1.9</v>
      </c>
      <c r="O91" s="96">
        <v>1.8440094242735443</v>
      </c>
      <c r="P91" s="202">
        <v>2.3295583985229205</v>
      </c>
      <c r="Q91" s="140">
        <v>3.36760590886038</v>
      </c>
      <c r="R91" s="147"/>
    </row>
    <row r="92" spans="1:18" s="179" customFormat="1" x14ac:dyDescent="0.25">
      <c r="A92" s="4" t="s">
        <v>20</v>
      </c>
      <c r="B92" s="187">
        <f>AVERAGE(F92:Q92)</f>
        <v>2.6654069301865198</v>
      </c>
      <c r="C92" s="187">
        <f>MIN(F92:Q92)</f>
        <v>2</v>
      </c>
      <c r="D92" s="187">
        <f>MAX(F92:Q92)</f>
        <v>3.3308138603730399</v>
      </c>
      <c r="E92" s="194"/>
      <c r="F92" s="125">
        <v>2</v>
      </c>
      <c r="G92" s="285"/>
      <c r="H92" s="217"/>
      <c r="I92" s="295"/>
      <c r="J92" s="285"/>
      <c r="K92" s="263"/>
      <c r="L92" s="202"/>
      <c r="M92" s="253"/>
      <c r="N92" s="251"/>
      <c r="O92" s="175"/>
      <c r="P92" s="202"/>
      <c r="Q92" s="140">
        <v>3.3308138603730399</v>
      </c>
      <c r="R92" s="147"/>
    </row>
    <row r="93" spans="1:18" s="179" customFormat="1" x14ac:dyDescent="0.25">
      <c r="A93" s="4"/>
      <c r="B93" s="187"/>
      <c r="C93" s="187"/>
      <c r="D93" s="187"/>
      <c r="E93" s="194"/>
      <c r="F93" s="280"/>
      <c r="G93" s="285"/>
      <c r="H93" s="217"/>
      <c r="I93" s="295"/>
      <c r="J93" s="285"/>
      <c r="K93" s="263"/>
      <c r="L93" s="202"/>
      <c r="M93" s="253"/>
      <c r="N93" s="251"/>
      <c r="O93" s="175"/>
      <c r="P93" s="202"/>
      <c r="Q93" s="140"/>
      <c r="R93" s="147"/>
    </row>
    <row r="94" spans="1:18" s="179" customFormat="1" x14ac:dyDescent="0.25">
      <c r="A94" s="9" t="s">
        <v>21</v>
      </c>
      <c r="B94" s="187">
        <f>AVERAGE(F94:Q94)</f>
        <v>-0.16612434388676042</v>
      </c>
      <c r="C94" s="187">
        <f>MIN(F94:Q94)</f>
        <v>-1.6</v>
      </c>
      <c r="D94" s="187">
        <f>MAX(F94:Q94)</f>
        <v>1.8</v>
      </c>
      <c r="E94" s="98"/>
      <c r="F94" s="280">
        <v>-0.8</v>
      </c>
      <c r="G94" s="285"/>
      <c r="H94" s="217">
        <v>-1.2387948557656609E-2</v>
      </c>
      <c r="I94" s="150">
        <v>1.8</v>
      </c>
      <c r="J94" s="285">
        <v>0.8</v>
      </c>
      <c r="K94" s="263"/>
      <c r="L94" s="202">
        <v>-1.1769111726503974</v>
      </c>
      <c r="M94" s="253">
        <v>-1.6</v>
      </c>
      <c r="N94" s="251"/>
      <c r="O94" s="175"/>
      <c r="P94" s="202">
        <v>0.64436646271315656</v>
      </c>
      <c r="Q94" s="140">
        <v>-0.98406209259918598</v>
      </c>
      <c r="R94" s="147"/>
    </row>
    <row r="95" spans="1:18" s="179" customFormat="1" x14ac:dyDescent="0.25">
      <c r="A95" s="4"/>
      <c r="B95" s="187"/>
      <c r="C95" s="187"/>
      <c r="D95" s="187"/>
      <c r="E95" s="194"/>
      <c r="F95" s="280"/>
      <c r="G95" s="285"/>
      <c r="H95" s="217"/>
      <c r="I95" s="295"/>
      <c r="J95" s="285"/>
      <c r="K95" s="263"/>
      <c r="L95" s="202"/>
      <c r="M95" s="253"/>
      <c r="N95" s="251"/>
      <c r="O95" s="175"/>
      <c r="P95" s="202"/>
      <c r="Q95" s="140"/>
      <c r="R95" s="147"/>
    </row>
    <row r="96" spans="1:18" s="179" customFormat="1" x14ac:dyDescent="0.25">
      <c r="A96" s="9" t="s">
        <v>22</v>
      </c>
      <c r="B96" s="97"/>
      <c r="C96" s="97"/>
      <c r="D96" s="97"/>
      <c r="E96" s="98"/>
      <c r="F96" s="280"/>
      <c r="G96" s="285"/>
      <c r="H96" s="217"/>
      <c r="I96" s="295"/>
      <c r="J96" s="285"/>
      <c r="K96" s="263"/>
      <c r="L96" s="202"/>
      <c r="M96" s="253"/>
      <c r="N96" s="251"/>
      <c r="O96" s="175"/>
      <c r="P96" s="202"/>
      <c r="Q96" s="140"/>
      <c r="R96" s="147"/>
    </row>
    <row r="97" spans="1:18" s="179" customFormat="1" x14ac:dyDescent="0.25">
      <c r="A97" s="10" t="s">
        <v>23</v>
      </c>
      <c r="B97" s="187">
        <f>AVERAGE(F97:Q97)</f>
        <v>-3.2943848820617858</v>
      </c>
      <c r="C97" s="187">
        <f>MIN(F97:Q97)</f>
        <v>-4.5663788673900001</v>
      </c>
      <c r="D97" s="187">
        <f>MAX(F97:Q97)</f>
        <v>-2.741108678107</v>
      </c>
      <c r="E97" s="99"/>
      <c r="F97" s="280">
        <v>-3.3</v>
      </c>
      <c r="G97" s="285"/>
      <c r="H97" s="217">
        <v>-2.9858555391878947</v>
      </c>
      <c r="I97" s="150">
        <v>-4.5663788673900001</v>
      </c>
      <c r="J97" s="285">
        <v>-2.9</v>
      </c>
      <c r="K97" s="263">
        <v>-3.5</v>
      </c>
      <c r="L97" s="202">
        <v>-3.625578920328814</v>
      </c>
      <c r="M97" s="253">
        <v>-3.1</v>
      </c>
      <c r="N97" s="114">
        <v>-3</v>
      </c>
      <c r="O97" s="244"/>
      <c r="P97" s="202">
        <v>-3.2249268156041495</v>
      </c>
      <c r="Q97" s="140">
        <v>-2.741108678107</v>
      </c>
      <c r="R97" s="147"/>
    </row>
    <row r="98" spans="1:18" s="179" customFormat="1" x14ac:dyDescent="0.25">
      <c r="A98" s="10" t="s">
        <v>24</v>
      </c>
      <c r="B98" s="187">
        <f>AVERAGE(F98:Q98)</f>
        <v>-1.3340079761837642</v>
      </c>
      <c r="C98" s="187">
        <f>MIN(F98:Q98)</f>
        <v>-1.7</v>
      </c>
      <c r="D98" s="187">
        <f>MAX(F98:Q98)</f>
        <v>-0.98390912542080999</v>
      </c>
      <c r="E98" s="99"/>
      <c r="F98" s="280">
        <v>-1.7</v>
      </c>
      <c r="G98" s="285"/>
      <c r="H98" s="217">
        <v>-1.2521227793142469</v>
      </c>
      <c r="I98" s="295"/>
      <c r="J98" s="285"/>
      <c r="K98" s="263"/>
      <c r="L98" s="114"/>
      <c r="M98" s="253">
        <v>-1.4</v>
      </c>
      <c r="N98" s="251"/>
      <c r="O98" s="175"/>
      <c r="P98" s="202"/>
      <c r="Q98" s="140">
        <v>-0.98390912542080999</v>
      </c>
      <c r="R98" s="147"/>
    </row>
    <row r="99" spans="1:18" s="179" customFormat="1" x14ac:dyDescent="0.25">
      <c r="A99" s="11" t="s">
        <v>25</v>
      </c>
      <c r="B99" s="86">
        <f>AVERAGE(F99:Q99)</f>
        <v>93.437766849170771</v>
      </c>
      <c r="C99" s="86">
        <f>MIN(F99:Q99)</f>
        <v>89.186844344332698</v>
      </c>
      <c r="D99" s="86">
        <f>MAX(F99:Q99)</f>
        <v>96.7</v>
      </c>
      <c r="E99" s="108"/>
      <c r="F99" s="281">
        <v>95.5</v>
      </c>
      <c r="G99" s="286"/>
      <c r="H99" s="218">
        <v>91.885997298065604</v>
      </c>
      <c r="I99" s="151">
        <v>96.029456044900002</v>
      </c>
      <c r="J99" s="286">
        <v>95.2</v>
      </c>
      <c r="K99" s="264">
        <v>96.7</v>
      </c>
      <c r="L99" s="115"/>
      <c r="M99" s="254">
        <v>93.4</v>
      </c>
      <c r="N99" s="252">
        <v>90</v>
      </c>
      <c r="O99" s="174"/>
      <c r="P99" s="86">
        <v>93.037603955238637</v>
      </c>
      <c r="Q99" s="154">
        <v>89.186844344332698</v>
      </c>
      <c r="R99" s="147"/>
    </row>
    <row r="100" spans="1:18" s="179" customFormat="1" x14ac:dyDescent="0.25">
      <c r="A100" s="20"/>
      <c r="B100" s="20"/>
      <c r="C100" s="20"/>
      <c r="D100" s="20"/>
      <c r="E100" s="20"/>
      <c r="I100" s="294"/>
      <c r="Q100" s="141"/>
      <c r="R100" s="147"/>
    </row>
    <row r="101" spans="1:18" s="179" customFormat="1" x14ac:dyDescent="0.25">
      <c r="A101" s="20"/>
      <c r="B101" s="20"/>
      <c r="C101" s="20"/>
      <c r="D101" s="20"/>
      <c r="E101" s="20"/>
      <c r="I101" s="294"/>
      <c r="Q101" s="141"/>
      <c r="R101" s="147"/>
    </row>
    <row r="102" spans="1:18" x14ac:dyDescent="0.25">
      <c r="A102" s="24">
        <f>Belgium!A102</f>
        <v>2025</v>
      </c>
      <c r="B102" s="106"/>
      <c r="C102" s="106"/>
      <c r="D102" s="106"/>
      <c r="E102" s="107"/>
      <c r="F102" s="101"/>
      <c r="G102" s="102"/>
      <c r="H102" s="168"/>
      <c r="I102" s="153"/>
      <c r="J102" s="102"/>
      <c r="K102" s="101"/>
      <c r="L102" s="101"/>
      <c r="M102" s="101"/>
      <c r="N102" s="101"/>
      <c r="O102" s="101"/>
      <c r="P102" s="101"/>
      <c r="Q102" s="184"/>
      <c r="R102" s="139"/>
    </row>
    <row r="103" spans="1:18" x14ac:dyDescent="0.25">
      <c r="A103" s="4"/>
      <c r="B103" s="202"/>
      <c r="C103" s="202"/>
      <c r="D103" s="202"/>
      <c r="E103" s="206"/>
      <c r="F103" s="114"/>
      <c r="G103" s="103"/>
      <c r="H103" s="159"/>
      <c r="I103" s="150"/>
      <c r="J103" s="103"/>
      <c r="K103" s="114"/>
      <c r="L103" s="114"/>
      <c r="M103" s="114"/>
      <c r="N103" s="114"/>
      <c r="O103" s="114"/>
      <c r="P103" s="114"/>
      <c r="Q103" s="140"/>
    </row>
    <row r="104" spans="1:18" x14ac:dyDescent="0.25">
      <c r="A104" s="9" t="s">
        <v>3</v>
      </c>
      <c r="B104" s="97"/>
      <c r="C104" s="97"/>
      <c r="D104" s="97"/>
      <c r="E104" s="98"/>
      <c r="F104" s="114"/>
      <c r="G104" s="103"/>
      <c r="H104" s="159"/>
      <c r="I104" s="150"/>
      <c r="J104" s="114"/>
      <c r="K104" s="129"/>
      <c r="L104" s="114"/>
      <c r="M104" s="114"/>
      <c r="N104" s="114"/>
      <c r="O104" s="202"/>
      <c r="P104" s="114"/>
      <c r="Q104" s="140"/>
    </row>
    <row r="105" spans="1:18" x14ac:dyDescent="0.25">
      <c r="A105" s="4" t="s">
        <v>4</v>
      </c>
      <c r="B105" s="202">
        <f>AVERAGE(F105:Q105)</f>
        <v>1.6600272274338908</v>
      </c>
      <c r="C105" s="202">
        <f>MIN(F105:Q105)</f>
        <v>1.4</v>
      </c>
      <c r="D105" s="202">
        <f>MAX(F105:Q105)</f>
        <v>2</v>
      </c>
      <c r="E105" s="206"/>
      <c r="F105" s="203"/>
      <c r="G105" s="285"/>
      <c r="H105" s="217">
        <v>1.9342973756935944</v>
      </c>
      <c r="I105" s="150">
        <v>1.45</v>
      </c>
      <c r="J105" s="203"/>
      <c r="K105" s="268">
        <v>1.4</v>
      </c>
      <c r="L105" s="114"/>
      <c r="M105" s="202"/>
      <c r="N105" s="202">
        <v>2</v>
      </c>
      <c r="O105" s="203"/>
      <c r="P105" s="125">
        <v>1.4</v>
      </c>
      <c r="Q105" s="140">
        <v>1.7758659889097499</v>
      </c>
    </row>
    <row r="106" spans="1:18" x14ac:dyDescent="0.25">
      <c r="A106" s="4" t="s">
        <v>5</v>
      </c>
      <c r="B106" s="202">
        <f t="shared" ref="B106:B115" si="0">AVERAGE(F106:Q106)</f>
        <v>1.4361783064565559</v>
      </c>
      <c r="C106" s="202">
        <f>MIN(F106:Q106)</f>
        <v>1.3246692297980367</v>
      </c>
      <c r="D106" s="202">
        <f>MAX(F106:Q106)</f>
        <v>1.52286053358066</v>
      </c>
      <c r="E106" s="206"/>
      <c r="F106" s="203"/>
      <c r="G106" s="285"/>
      <c r="H106" s="217">
        <v>1.3246692297980367</v>
      </c>
      <c r="I106" s="295"/>
      <c r="J106" s="203"/>
      <c r="K106" s="266"/>
      <c r="L106" s="114"/>
      <c r="M106" s="202"/>
      <c r="N106" s="251"/>
      <c r="O106" s="203"/>
      <c r="P106" s="202">
        <v>1.4610051559909707</v>
      </c>
      <c r="Q106" s="140">
        <v>1.52286053358066</v>
      </c>
    </row>
    <row r="107" spans="1:18" x14ac:dyDescent="0.25">
      <c r="A107" s="4" t="s">
        <v>6</v>
      </c>
      <c r="B107" s="202">
        <f t="shared" si="0"/>
        <v>1.2421805295233461</v>
      </c>
      <c r="C107" s="202">
        <f>MIN(F107:Q107)</f>
        <v>0.96063848218443404</v>
      </c>
      <c r="D107" s="202">
        <f>MAX(F107:Q107)</f>
        <v>1.4306764147954842</v>
      </c>
      <c r="E107" s="206"/>
      <c r="F107" s="125"/>
      <c r="G107" s="285"/>
      <c r="H107" s="217">
        <v>1.4306764147954842</v>
      </c>
      <c r="I107" s="295"/>
      <c r="J107" s="125"/>
      <c r="K107" s="266"/>
      <c r="L107" s="114"/>
      <c r="M107" s="85"/>
      <c r="N107" s="251"/>
      <c r="O107" s="125"/>
      <c r="P107" s="202">
        <v>0.96063848218443404</v>
      </c>
      <c r="Q107" s="140">
        <v>1.3352266915901201</v>
      </c>
    </row>
    <row r="108" spans="1:18" x14ac:dyDescent="0.25">
      <c r="A108" s="4" t="s">
        <v>7</v>
      </c>
      <c r="B108" s="202">
        <f t="shared" si="0"/>
        <v>2.4470888454409931</v>
      </c>
      <c r="C108" s="202">
        <f>MIN(F108:Q108)</f>
        <v>1.3769102476595747</v>
      </c>
      <c r="D108" s="202">
        <f>MAX(F108:Q108)</f>
        <v>3.2050326580643551</v>
      </c>
      <c r="E108" s="206"/>
      <c r="F108" s="125"/>
      <c r="G108" s="285"/>
      <c r="H108" s="217">
        <v>3.2050326580643551</v>
      </c>
      <c r="I108" s="295"/>
      <c r="J108" s="125"/>
      <c r="K108" s="266"/>
      <c r="L108" s="114"/>
      <c r="M108" s="85"/>
      <c r="N108" s="251"/>
      <c r="O108" s="85"/>
      <c r="P108" s="202">
        <v>1.3769102476595747</v>
      </c>
      <c r="Q108" s="140">
        <v>2.7593236305990501</v>
      </c>
    </row>
    <row r="109" spans="1:18" x14ac:dyDescent="0.25">
      <c r="A109" s="4" t="s">
        <v>8</v>
      </c>
      <c r="B109" s="202">
        <f t="shared" si="0"/>
        <v>4.8386867748876599</v>
      </c>
      <c r="C109" s="202">
        <f>MIN(F109:Q109)</f>
        <v>4.8386867748876599</v>
      </c>
      <c r="D109" s="202">
        <f>MAX(F109:Q109)</f>
        <v>4.8386867748876599</v>
      </c>
      <c r="E109" s="206"/>
      <c r="F109" s="203"/>
      <c r="G109" s="285"/>
      <c r="H109" s="217"/>
      <c r="I109" s="295"/>
      <c r="J109" s="203"/>
      <c r="K109" s="266"/>
      <c r="L109" s="114"/>
      <c r="M109" s="202"/>
      <c r="N109" s="251"/>
      <c r="O109" s="171"/>
      <c r="P109" s="82"/>
      <c r="Q109" s="140">
        <v>4.8386867748876599</v>
      </c>
    </row>
    <row r="110" spans="1:18" x14ac:dyDescent="0.25">
      <c r="A110" s="4" t="s">
        <v>9</v>
      </c>
      <c r="B110" s="202">
        <f t="shared" si="0"/>
        <v>1.9758432259921417</v>
      </c>
      <c r="C110" s="202">
        <f>MIN(F110:Q110)</f>
        <v>1.0335729843104733</v>
      </c>
      <c r="D110" s="202">
        <f>MAX(F110:Q110)</f>
        <v>2.9181134676738099</v>
      </c>
      <c r="E110" s="206"/>
      <c r="F110" s="203"/>
      <c r="G110" s="285"/>
      <c r="H110" s="217"/>
      <c r="I110" s="295"/>
      <c r="J110" s="203"/>
      <c r="K110" s="266"/>
      <c r="L110" s="114"/>
      <c r="M110" s="202"/>
      <c r="N110" s="251"/>
      <c r="O110" s="171"/>
      <c r="P110" s="202">
        <v>1.0335729843104733</v>
      </c>
      <c r="Q110" s="140">
        <v>2.9181134676738099</v>
      </c>
    </row>
    <row r="111" spans="1:18" x14ac:dyDescent="0.25">
      <c r="A111" s="4" t="s">
        <v>10</v>
      </c>
      <c r="B111" s="202">
        <f t="shared" si="0"/>
        <v>1.4119783073263781</v>
      </c>
      <c r="C111" s="202">
        <f>MIN(F111:Q111)</f>
        <v>1.0283567355288801</v>
      </c>
      <c r="D111" s="202">
        <f>MAX(F111:Q111)</f>
        <v>1.7955998791238763</v>
      </c>
      <c r="E111" s="206"/>
      <c r="F111" s="203"/>
      <c r="G111" s="285"/>
      <c r="H111" s="217"/>
      <c r="I111" s="295"/>
      <c r="J111" s="203"/>
      <c r="K111" s="266"/>
      <c r="L111" s="114"/>
      <c r="M111" s="202"/>
      <c r="N111" s="251"/>
      <c r="O111" s="171"/>
      <c r="P111" s="202">
        <v>1.7955998791238763</v>
      </c>
      <c r="Q111" s="140">
        <v>1.0283567355288801</v>
      </c>
    </row>
    <row r="112" spans="1:18" x14ac:dyDescent="0.25">
      <c r="A112" s="4" t="s">
        <v>11</v>
      </c>
      <c r="B112" s="202">
        <f t="shared" si="0"/>
        <v>6.8547614023778E-2</v>
      </c>
      <c r="C112" s="202">
        <f>MIN(F112:Q112)</f>
        <v>2.374931204370374E-2</v>
      </c>
      <c r="D112" s="202">
        <f>MAX(F112:Q112)</f>
        <v>0.14972825348787627</v>
      </c>
      <c r="E112" s="206"/>
      <c r="F112" s="203"/>
      <c r="G112" s="285"/>
      <c r="H112" s="217">
        <v>2.374931204370374E-2</v>
      </c>
      <c r="I112" s="295"/>
      <c r="J112" s="203"/>
      <c r="K112" s="266"/>
      <c r="L112" s="114"/>
      <c r="M112" s="202"/>
      <c r="N112" s="251"/>
      <c r="O112" s="202"/>
      <c r="P112" s="202">
        <v>0.14972825348787627</v>
      </c>
      <c r="Q112" s="140">
        <v>3.2165276539753998E-2</v>
      </c>
    </row>
    <row r="113" spans="1:17" x14ac:dyDescent="0.25">
      <c r="A113" s="4" t="s">
        <v>12</v>
      </c>
      <c r="B113" s="202">
        <f t="shared" si="0"/>
        <v>3.3015022356235586</v>
      </c>
      <c r="C113" s="202">
        <f>MIN(F113:Q113)</f>
        <v>3.2305872641635105</v>
      </c>
      <c r="D113" s="202">
        <f>MAX(F113:Q113)</f>
        <v>3.37979933974799</v>
      </c>
      <c r="E113" s="206"/>
      <c r="F113" s="203"/>
      <c r="G113" s="285"/>
      <c r="H113" s="217">
        <v>3.2941201029591749</v>
      </c>
      <c r="I113" s="295"/>
      <c r="J113" s="203"/>
      <c r="K113" s="266"/>
      <c r="L113" s="114"/>
      <c r="M113" s="202"/>
      <c r="N113" s="251"/>
      <c r="O113" s="202"/>
      <c r="P113" s="202">
        <v>3.2305872641635105</v>
      </c>
      <c r="Q113" s="140">
        <v>3.37979933974799</v>
      </c>
    </row>
    <row r="114" spans="1:17" x14ac:dyDescent="0.25">
      <c r="A114" s="4" t="s">
        <v>13</v>
      </c>
      <c r="B114" s="202">
        <f t="shared" si="0"/>
        <v>3.2519484164283661</v>
      </c>
      <c r="C114" s="202">
        <f>MIN(F114:Q114)</f>
        <v>3.1350003056868081</v>
      </c>
      <c r="D114" s="202">
        <f>MAX(F114:Q114)</f>
        <v>3.4297589837763298</v>
      </c>
      <c r="E114" s="206"/>
      <c r="F114" s="203"/>
      <c r="G114" s="285"/>
      <c r="H114" s="217">
        <v>3.1350003056868081</v>
      </c>
      <c r="I114" s="295"/>
      <c r="J114" s="203"/>
      <c r="K114" s="266"/>
      <c r="L114" s="114"/>
      <c r="M114" s="202"/>
      <c r="N114" s="251"/>
      <c r="O114" s="202"/>
      <c r="P114" s="202">
        <v>3.1910859598219607</v>
      </c>
      <c r="Q114" s="140">
        <v>3.4297589837763298</v>
      </c>
    </row>
    <row r="115" spans="1:17" x14ac:dyDescent="0.25">
      <c r="A115" s="4" t="s">
        <v>14</v>
      </c>
      <c r="B115" s="202">
        <f t="shared" si="0"/>
        <v>0.13153122872465425</v>
      </c>
      <c r="C115" s="202">
        <f>MIN(F115:Q115)</f>
        <v>3.7767519904306199E-2</v>
      </c>
      <c r="D115" s="202">
        <f>MAX(F115:Q115)</f>
        <v>0.2070979127817803</v>
      </c>
      <c r="E115" s="206"/>
      <c r="F115" s="203"/>
      <c r="G115" s="285"/>
      <c r="H115" s="217">
        <v>0.2070979127817803</v>
      </c>
      <c r="I115" s="295"/>
      <c r="J115" s="203"/>
      <c r="K115" s="266"/>
      <c r="L115" s="114"/>
      <c r="M115" s="85"/>
      <c r="N115" s="251"/>
      <c r="O115" s="85"/>
      <c r="P115" s="202">
        <v>0.14972825348787627</v>
      </c>
      <c r="Q115" s="140">
        <v>3.7767519904306199E-2</v>
      </c>
    </row>
    <row r="116" spans="1:17" x14ac:dyDescent="0.25">
      <c r="A116" s="4"/>
      <c r="B116" s="202"/>
      <c r="C116" s="202"/>
      <c r="D116" s="202"/>
      <c r="E116" s="206"/>
      <c r="F116" s="203"/>
      <c r="G116" s="285"/>
      <c r="H116" s="217"/>
      <c r="I116" s="295"/>
      <c r="J116" s="203"/>
      <c r="K116" s="266"/>
      <c r="L116" s="114"/>
      <c r="M116" s="202"/>
      <c r="N116" s="251"/>
      <c r="O116" s="203"/>
      <c r="P116" s="223"/>
      <c r="Q116" s="140"/>
    </row>
    <row r="117" spans="1:17" x14ac:dyDescent="0.25">
      <c r="A117" s="9" t="s">
        <v>15</v>
      </c>
      <c r="B117" s="97"/>
      <c r="C117" s="97"/>
      <c r="D117" s="97"/>
      <c r="E117" s="98"/>
      <c r="F117" s="203"/>
      <c r="G117" s="285"/>
      <c r="H117" s="217"/>
      <c r="I117" s="295"/>
      <c r="J117" s="203"/>
      <c r="K117" s="266"/>
      <c r="L117" s="114"/>
      <c r="M117" s="202"/>
      <c r="N117" s="251"/>
      <c r="O117" s="203"/>
      <c r="P117" s="82"/>
      <c r="Q117" s="140"/>
    </row>
    <row r="118" spans="1:17" x14ac:dyDescent="0.25">
      <c r="A118" s="4" t="s">
        <v>16</v>
      </c>
      <c r="B118" s="202">
        <f>AVERAGE(F118:Q118)</f>
        <v>0.37278719460697107</v>
      </c>
      <c r="C118" s="202">
        <f>MIN(F118:Q118)</f>
        <v>0.24017649697489618</v>
      </c>
      <c r="D118" s="202">
        <f>MAX(F118:Q118)</f>
        <v>0.50539789223904596</v>
      </c>
      <c r="E118" s="206"/>
      <c r="F118" s="203"/>
      <c r="G118" s="285"/>
      <c r="H118" s="217"/>
      <c r="I118" s="295"/>
      <c r="J118" s="203"/>
      <c r="K118" s="266"/>
      <c r="L118" s="114"/>
      <c r="M118" s="85"/>
      <c r="N118" s="251"/>
      <c r="O118" s="171"/>
      <c r="P118" s="202">
        <v>0.24017649697489618</v>
      </c>
      <c r="Q118" s="140">
        <v>0.50539789223904596</v>
      </c>
    </row>
    <row r="119" spans="1:17" x14ac:dyDescent="0.25">
      <c r="A119" s="4" t="s">
        <v>17</v>
      </c>
      <c r="B119" s="202">
        <f>AVERAGE(F119:Q119)</f>
        <v>7.0399600333894012</v>
      </c>
      <c r="C119" s="202">
        <f>MIN(F119:Q119)</f>
        <v>6.5691981496993597</v>
      </c>
      <c r="D119" s="202">
        <f>MAX(F119:Q119)</f>
        <v>7.4885654465596119</v>
      </c>
      <c r="E119" s="206"/>
      <c r="F119" s="203"/>
      <c r="G119" s="285"/>
      <c r="H119" s="217">
        <v>7.4885654465596119</v>
      </c>
      <c r="I119" s="150">
        <v>6.95</v>
      </c>
      <c r="J119" s="203"/>
      <c r="K119" s="266"/>
      <c r="L119" s="114"/>
      <c r="M119" s="85"/>
      <c r="N119" s="251"/>
      <c r="O119" s="203"/>
      <c r="P119" s="202">
        <v>7.1520765372986341</v>
      </c>
      <c r="Q119" s="140">
        <v>6.5691981496993597</v>
      </c>
    </row>
    <row r="120" spans="1:17" x14ac:dyDescent="0.25">
      <c r="A120" s="4"/>
      <c r="B120" s="202"/>
      <c r="C120" s="202"/>
      <c r="D120" s="202"/>
      <c r="E120" s="206"/>
      <c r="F120" s="203"/>
      <c r="G120" s="285"/>
      <c r="H120" s="217"/>
      <c r="I120" s="295"/>
      <c r="J120" s="203"/>
      <c r="K120" s="266"/>
      <c r="L120" s="114"/>
      <c r="M120" s="202"/>
      <c r="N120" s="251"/>
      <c r="O120" s="203"/>
      <c r="P120" s="202"/>
      <c r="Q120" s="140"/>
    </row>
    <row r="121" spans="1:17" x14ac:dyDescent="0.25">
      <c r="A121" s="9" t="s">
        <v>18</v>
      </c>
      <c r="B121" s="97"/>
      <c r="C121" s="97"/>
      <c r="D121" s="97"/>
      <c r="E121" s="98"/>
      <c r="F121" s="203"/>
      <c r="G121" s="285"/>
      <c r="H121" s="217"/>
      <c r="I121" s="295"/>
      <c r="J121" s="203"/>
      <c r="K121" s="266"/>
      <c r="L121" s="114"/>
      <c r="M121" s="202"/>
      <c r="N121" s="251"/>
      <c r="O121" s="203"/>
      <c r="P121" s="202"/>
      <c r="Q121" s="140"/>
    </row>
    <row r="122" spans="1:17" x14ac:dyDescent="0.25">
      <c r="A122" s="4" t="s">
        <v>19</v>
      </c>
      <c r="B122" s="202">
        <f>AVERAGE(F122:Q122)</f>
        <v>1.97017466560368</v>
      </c>
      <c r="C122" s="202">
        <f>MIN(F122:Q122)</f>
        <v>1.4870425093757011</v>
      </c>
      <c r="D122" s="202">
        <f>MAX(F122:Q122)</f>
        <v>2.2518276439993601</v>
      </c>
      <c r="E122" s="206"/>
      <c r="F122" s="203"/>
      <c r="G122" s="285"/>
      <c r="H122" s="217">
        <v>1.4870425093757011</v>
      </c>
      <c r="I122" s="150">
        <v>2.2000000000000002</v>
      </c>
      <c r="J122" s="203"/>
      <c r="K122" s="268">
        <v>2</v>
      </c>
      <c r="L122" s="114"/>
      <c r="M122" s="202"/>
      <c r="N122" s="202">
        <v>2</v>
      </c>
      <c r="O122" s="202"/>
      <c r="P122" s="202">
        <v>1.882177840247018</v>
      </c>
      <c r="Q122" s="140">
        <v>2.2518276439993601</v>
      </c>
    </row>
    <row r="123" spans="1:17" x14ac:dyDescent="0.25">
      <c r="A123" s="4" t="s">
        <v>20</v>
      </c>
      <c r="B123" s="202">
        <f>AVERAGE(F123:Q123)</f>
        <v>2.9692459941744702</v>
      </c>
      <c r="C123" s="202">
        <f>MIN(F123:Q123)</f>
        <v>2.9692459941744702</v>
      </c>
      <c r="D123" s="202">
        <f>MAX(F123:Q123)</f>
        <v>2.9692459941744702</v>
      </c>
      <c r="E123" s="206"/>
      <c r="F123" s="203"/>
      <c r="G123" s="285"/>
      <c r="H123" s="217"/>
      <c r="I123" s="295"/>
      <c r="J123" s="203"/>
      <c r="K123" s="266"/>
      <c r="L123" s="114"/>
      <c r="M123" s="85"/>
      <c r="N123" s="202"/>
      <c r="O123" s="171"/>
      <c r="P123" s="202"/>
      <c r="Q123" s="140">
        <v>2.9692459941744702</v>
      </c>
    </row>
    <row r="124" spans="1:17" x14ac:dyDescent="0.25">
      <c r="A124" s="4"/>
      <c r="B124" s="202"/>
      <c r="C124" s="202"/>
      <c r="D124" s="202"/>
      <c r="E124" s="206"/>
      <c r="F124" s="203"/>
      <c r="G124" s="285"/>
      <c r="H124" s="217"/>
      <c r="I124" s="295"/>
      <c r="J124" s="203"/>
      <c r="K124" s="266"/>
      <c r="L124" s="114"/>
      <c r="M124" s="202"/>
      <c r="N124" s="202"/>
      <c r="O124" s="171"/>
      <c r="P124" s="202"/>
      <c r="Q124" s="140"/>
    </row>
    <row r="125" spans="1:17" x14ac:dyDescent="0.25">
      <c r="A125" s="9" t="s">
        <v>21</v>
      </c>
      <c r="B125" s="202">
        <f>AVERAGE(F125:Q125)</f>
        <v>0.10971629773058773</v>
      </c>
      <c r="C125" s="202">
        <f>MIN(F125:Q125)</f>
        <v>-0.75150029517108496</v>
      </c>
      <c r="D125" s="202">
        <f>MAX(F125:Q125)</f>
        <v>0.91763395848936247</v>
      </c>
      <c r="E125" s="98"/>
      <c r="F125" s="203"/>
      <c r="G125" s="285"/>
      <c r="H125" s="217">
        <v>0.16301522987348563</v>
      </c>
      <c r="I125" s="295"/>
      <c r="J125" s="203"/>
      <c r="K125" s="266"/>
      <c r="L125" s="114"/>
      <c r="M125" s="202"/>
      <c r="N125" s="202"/>
      <c r="O125" s="171"/>
      <c r="P125" s="202">
        <v>0.91763395848936247</v>
      </c>
      <c r="Q125" s="140">
        <v>-0.75150029517108496</v>
      </c>
    </row>
    <row r="126" spans="1:17" x14ac:dyDescent="0.25">
      <c r="A126" s="4"/>
      <c r="B126" s="202"/>
      <c r="C126" s="202"/>
      <c r="D126" s="202"/>
      <c r="E126" s="206"/>
      <c r="F126" s="203"/>
      <c r="G126" s="285"/>
      <c r="H126" s="217"/>
      <c r="I126" s="295"/>
      <c r="J126" s="203"/>
      <c r="K126" s="266"/>
      <c r="L126" s="114"/>
      <c r="M126" s="202"/>
      <c r="N126" s="202"/>
      <c r="O126" s="171"/>
      <c r="P126" s="202"/>
      <c r="Q126" s="140"/>
    </row>
    <row r="127" spans="1:17" x14ac:dyDescent="0.25">
      <c r="A127" s="9" t="s">
        <v>22</v>
      </c>
      <c r="B127" s="97"/>
      <c r="C127" s="97"/>
      <c r="D127" s="97"/>
      <c r="E127" s="98"/>
      <c r="F127" s="203"/>
      <c r="G127" s="285"/>
      <c r="H127" s="217"/>
      <c r="I127" s="295"/>
      <c r="J127" s="203"/>
      <c r="K127" s="266"/>
      <c r="L127" s="114"/>
      <c r="M127" s="202"/>
      <c r="N127" s="202"/>
      <c r="O127" s="171"/>
      <c r="P127" s="202"/>
      <c r="Q127" s="140"/>
    </row>
    <row r="128" spans="1:17" x14ac:dyDescent="0.25">
      <c r="A128" s="10" t="s">
        <v>23</v>
      </c>
      <c r="B128" s="202">
        <f>AVERAGE(F128:Q128)</f>
        <v>-3.0029903290187367</v>
      </c>
      <c r="C128" s="202">
        <f>MIN(F128:Q128)</f>
        <v>-3.8922178199399999</v>
      </c>
      <c r="D128" s="202">
        <f>MAX(F128:Q128)</f>
        <v>-2.4881904185427688</v>
      </c>
      <c r="E128" s="99"/>
      <c r="F128" s="203"/>
      <c r="G128" s="285"/>
      <c r="H128" s="217">
        <v>-2.7570360647765058</v>
      </c>
      <c r="I128" s="150">
        <v>-3.8922178199399999</v>
      </c>
      <c r="J128" s="203"/>
      <c r="K128" s="268">
        <v>-3.3</v>
      </c>
      <c r="L128" s="114"/>
      <c r="M128" s="202"/>
      <c r="N128" s="202"/>
      <c r="O128" s="172"/>
      <c r="P128" s="202">
        <v>-2.4881904185427688</v>
      </c>
      <c r="Q128" s="140">
        <v>-2.5775073418344099</v>
      </c>
    </row>
    <row r="129" spans="1:17" x14ac:dyDescent="0.25">
      <c r="A129" s="10" t="s">
        <v>24</v>
      </c>
      <c r="B129" s="202">
        <f>AVERAGE(F129:Q129)</f>
        <v>-0.84887156489111115</v>
      </c>
      <c r="C129" s="202">
        <f>MIN(F129:Q129)</f>
        <v>-0.92943983625680415</v>
      </c>
      <c r="D129" s="202">
        <f>MAX(F129:Q129)</f>
        <v>-0.76830329352541804</v>
      </c>
      <c r="E129" s="99"/>
      <c r="F129" s="203"/>
      <c r="G129" s="285"/>
      <c r="H129" s="217">
        <v>-0.92943983625680415</v>
      </c>
      <c r="I129" s="295"/>
      <c r="J129" s="203"/>
      <c r="K129" s="266"/>
      <c r="L129" s="114"/>
      <c r="M129" s="202"/>
      <c r="N129" s="251"/>
      <c r="O129" s="171"/>
      <c r="P129" s="202"/>
      <c r="Q129" s="140">
        <v>-0.76830329352541804</v>
      </c>
    </row>
    <row r="130" spans="1:17" x14ac:dyDescent="0.25">
      <c r="A130" s="11" t="s">
        <v>25</v>
      </c>
      <c r="B130" s="86">
        <f>AVERAGE(F130:Q130)</f>
        <v>92.798305380468349</v>
      </c>
      <c r="C130" s="86">
        <f>MIN(F130:Q130)</f>
        <v>88.006136964255305</v>
      </c>
      <c r="D130" s="86">
        <f>MAX(F130:Q130)</f>
        <v>96.6</v>
      </c>
      <c r="E130" s="108"/>
      <c r="F130" s="86"/>
      <c r="G130" s="286"/>
      <c r="H130" s="218">
        <v>90.884983153898716</v>
      </c>
      <c r="I130" s="151">
        <v>96.071989845999994</v>
      </c>
      <c r="J130" s="204"/>
      <c r="K130" s="267">
        <v>96.6</v>
      </c>
      <c r="L130" s="115"/>
      <c r="M130" s="86"/>
      <c r="N130" s="252"/>
      <c r="O130" s="173"/>
      <c r="P130" s="86">
        <v>92.428416938187809</v>
      </c>
      <c r="Q130" s="154">
        <v>88.006136964255305</v>
      </c>
    </row>
    <row r="133" spans="1:17" x14ac:dyDescent="0.25">
      <c r="A133" s="20" t="s">
        <v>49</v>
      </c>
    </row>
  </sheetData>
  <phoneticPr fontId="15" type="noConversion"/>
  <pageMargins left="0.70866141732283472" right="0.70866141732283472" top="0.74803149606299213" bottom="0.74803149606299213" header="0.31496062992125984" footer="0.31496062992125984"/>
  <pageSetup paperSize="9" scale="31" fitToWidth="0" orientation="landscape" r:id="rId1"/>
  <ignoredErrors>
    <ignoredError sqref="B18:D19 B22:D23 B26:D26 B28:D29 B33:D35 B38:D42 B54:D55 B58:D59 B62:D62 B64:D65"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N40"/>
  <sheetViews>
    <sheetView zoomScale="120" zoomScaleNormal="120" workbookViewId="0">
      <pane xSplit="1" ySplit="1" topLeftCell="B2" activePane="bottomRight" state="frozen"/>
      <selection activeCell="L43" sqref="L43:L68"/>
      <selection pane="topRight" activeCell="L43" sqref="L43:L68"/>
      <selection pane="bottomLeft" activeCell="L43" sqref="L43:L68"/>
      <selection pane="bottomRight" activeCell="P21" sqref="P21"/>
    </sheetView>
  </sheetViews>
  <sheetFormatPr defaultColWidth="8" defaultRowHeight="12" x14ac:dyDescent="0.2"/>
  <cols>
    <col min="1" max="1" width="22.5703125" style="77" customWidth="1"/>
    <col min="2" max="2" width="7" style="78" customWidth="1"/>
    <col min="3" max="3" width="6.85546875" style="71" customWidth="1"/>
    <col min="4" max="13" width="6.28515625" style="31" customWidth="1"/>
    <col min="14" max="14" width="7.28515625" style="31" customWidth="1"/>
    <col min="15" max="16384" width="8" style="77"/>
  </cols>
  <sheetData>
    <row r="1" spans="1:14" ht="99.75" customHeight="1" thickBot="1" x14ac:dyDescent="0.25">
      <c r="A1" s="26" t="s">
        <v>32</v>
      </c>
      <c r="B1" s="27" t="s">
        <v>47</v>
      </c>
      <c r="C1" s="27" t="s">
        <v>33</v>
      </c>
      <c r="D1" s="28" t="s">
        <v>35</v>
      </c>
      <c r="E1" s="29" t="s">
        <v>34</v>
      </c>
      <c r="F1" s="30" t="s">
        <v>53</v>
      </c>
      <c r="G1" s="30" t="s">
        <v>54</v>
      </c>
      <c r="H1" s="30" t="s">
        <v>55</v>
      </c>
      <c r="I1" s="30" t="s">
        <v>56</v>
      </c>
      <c r="J1" s="30" t="s">
        <v>57</v>
      </c>
      <c r="K1" s="30" t="s">
        <v>58</v>
      </c>
      <c r="L1" s="30" t="s">
        <v>59</v>
      </c>
      <c r="M1" s="30" t="s">
        <v>60</v>
      </c>
      <c r="N1" s="30" t="s">
        <v>61</v>
      </c>
    </row>
    <row r="2" spans="1:14" x14ac:dyDescent="0.2">
      <c r="A2" s="32" t="s">
        <v>36</v>
      </c>
      <c r="B2" s="33">
        <v>1.020734090909091</v>
      </c>
      <c r="C2" s="34"/>
      <c r="D2" s="35"/>
      <c r="E2" s="36"/>
      <c r="F2" s="116"/>
      <c r="G2" s="116"/>
      <c r="H2" s="37"/>
      <c r="I2" s="116"/>
      <c r="J2" s="38"/>
      <c r="K2" s="38"/>
      <c r="L2" s="38"/>
      <c r="M2" s="38"/>
      <c r="N2" s="109"/>
    </row>
    <row r="3" spans="1:14" x14ac:dyDescent="0.2">
      <c r="A3" s="124">
        <v>44896</v>
      </c>
      <c r="B3" s="39"/>
      <c r="C3" s="40">
        <f>AVERAGE(F3:N3)</f>
        <v>1.0459999999999998</v>
      </c>
      <c r="D3" s="41">
        <f>MIN(F3:N3)</f>
        <v>1.02</v>
      </c>
      <c r="E3" s="42">
        <f>MAX(F3:N3)</f>
        <v>1.06</v>
      </c>
      <c r="F3" s="131"/>
      <c r="G3" s="116"/>
      <c r="H3" s="37">
        <v>1.05</v>
      </c>
      <c r="I3" s="116">
        <v>1.05</v>
      </c>
      <c r="J3" s="38">
        <v>1.02</v>
      </c>
      <c r="K3" s="116"/>
      <c r="L3" s="38">
        <v>1.06</v>
      </c>
      <c r="M3" s="138">
        <v>1.05</v>
      </c>
      <c r="N3" s="131"/>
    </row>
    <row r="4" spans="1:14" x14ac:dyDescent="0.2">
      <c r="A4" s="124">
        <v>45261</v>
      </c>
      <c r="B4" s="39"/>
      <c r="C4" s="40">
        <f>AVERAGE(F4:N4)</f>
        <v>1.0833333333333335</v>
      </c>
      <c r="D4" s="41">
        <f>MIN(F4:N4)</f>
        <v>1</v>
      </c>
      <c r="E4" s="42">
        <f>MAX(F4:N4)</f>
        <v>1.1200000000000001</v>
      </c>
      <c r="F4" s="131"/>
      <c r="G4" s="131"/>
      <c r="H4" s="37">
        <v>1.1000000000000001</v>
      </c>
      <c r="I4" s="131">
        <v>1.1000000000000001</v>
      </c>
      <c r="J4" s="38">
        <v>1</v>
      </c>
      <c r="K4" s="131"/>
      <c r="L4" s="38">
        <v>1.08</v>
      </c>
      <c r="M4" s="138">
        <v>1.1000000000000001</v>
      </c>
      <c r="N4" s="131">
        <v>1.1200000000000001</v>
      </c>
    </row>
    <row r="5" spans="1:14" x14ac:dyDescent="0.2">
      <c r="A5" s="124">
        <v>45627</v>
      </c>
      <c r="B5" s="39"/>
      <c r="C5" s="40">
        <f>AVERAGE(F5:N5)</f>
        <v>1.1575</v>
      </c>
      <c r="D5" s="41">
        <f>MIN(F5:N5)</f>
        <v>1.1000000000000001</v>
      </c>
      <c r="E5" s="42">
        <f>MAX(F5:N5)</f>
        <v>1.25</v>
      </c>
      <c r="F5" s="131"/>
      <c r="G5" s="131"/>
      <c r="H5" s="37">
        <v>1.25</v>
      </c>
      <c r="I5" s="131"/>
      <c r="J5" s="38">
        <v>1.1000000000000001</v>
      </c>
      <c r="K5" s="131"/>
      <c r="L5" s="38"/>
      <c r="M5" s="138">
        <v>1.1399999999999999</v>
      </c>
      <c r="N5" s="131">
        <v>1.1399999999999999</v>
      </c>
    </row>
    <row r="6" spans="1:14" x14ac:dyDescent="0.2">
      <c r="A6" s="124">
        <v>45992</v>
      </c>
      <c r="B6" s="39"/>
      <c r="C6" s="40">
        <f>AVERAGE(F6:N6)</f>
        <v>1.1866666666666668</v>
      </c>
      <c r="D6" s="41">
        <f>MIN(F6:N6)</f>
        <v>1.1000000000000001</v>
      </c>
      <c r="E6" s="42">
        <f>MAX(F6:N6)</f>
        <v>1.3</v>
      </c>
      <c r="F6" s="131"/>
      <c r="G6" s="131"/>
      <c r="H6" s="37">
        <v>1.3</v>
      </c>
      <c r="I6" s="131"/>
      <c r="J6" s="38">
        <v>1.1000000000000001</v>
      </c>
      <c r="K6" s="131"/>
      <c r="L6" s="38"/>
      <c r="M6" s="212"/>
      <c r="N6" s="131">
        <v>1.1599999999999999</v>
      </c>
    </row>
    <row r="7" spans="1:14" x14ac:dyDescent="0.2">
      <c r="A7" s="49" t="s">
        <v>37</v>
      </c>
      <c r="B7" s="50"/>
      <c r="C7" s="51"/>
      <c r="D7" s="52"/>
      <c r="E7" s="53"/>
      <c r="F7" s="133"/>
      <c r="G7" s="118"/>
      <c r="H7" s="62"/>
      <c r="I7" s="118"/>
      <c r="J7" s="63"/>
      <c r="K7" s="118"/>
      <c r="L7" s="54"/>
      <c r="M7" s="54"/>
      <c r="N7" s="133"/>
    </row>
    <row r="8" spans="1:14" x14ac:dyDescent="0.2">
      <c r="A8" s="32" t="s">
        <v>38</v>
      </c>
      <c r="B8" s="33">
        <v>1.8181904761904759</v>
      </c>
      <c r="C8" s="40"/>
      <c r="D8" s="55"/>
      <c r="E8" s="56"/>
      <c r="F8" s="134"/>
      <c r="G8" s="119"/>
      <c r="H8" s="37"/>
      <c r="I8" s="119"/>
      <c r="J8" s="38"/>
      <c r="K8" s="119"/>
      <c r="L8" s="38"/>
      <c r="M8" s="58"/>
      <c r="N8" s="131"/>
    </row>
    <row r="9" spans="1:14" x14ac:dyDescent="0.2">
      <c r="A9" s="124">
        <f>A3</f>
        <v>44896</v>
      </c>
      <c r="B9" s="39"/>
      <c r="C9" s="40">
        <f>AVERAGE(F9:N9)</f>
        <v>2.246</v>
      </c>
      <c r="D9" s="41">
        <f>MIN(F9:N9)</f>
        <v>1.98</v>
      </c>
      <c r="E9" s="42">
        <f>MAX(F9:N9)</f>
        <v>2.5499999999999998</v>
      </c>
      <c r="F9" s="126">
        <v>2.5499999999999998</v>
      </c>
      <c r="G9" s="116">
        <v>1.98</v>
      </c>
      <c r="H9" s="37"/>
      <c r="I9" s="116"/>
      <c r="J9" s="38">
        <v>2.2000000000000002</v>
      </c>
      <c r="K9" s="116">
        <v>2</v>
      </c>
      <c r="L9" s="38">
        <v>2.5</v>
      </c>
      <c r="M9" s="38"/>
      <c r="N9" s="131"/>
    </row>
    <row r="10" spans="1:14" x14ac:dyDescent="0.2">
      <c r="A10" s="124">
        <f>A4</f>
        <v>45261</v>
      </c>
      <c r="B10" s="39"/>
      <c r="C10" s="40">
        <f>AVERAGE(F10:N10)</f>
        <v>2.6833333333333336</v>
      </c>
      <c r="D10" s="41">
        <f>MIN(F10:N10)</f>
        <v>2.5</v>
      </c>
      <c r="E10" s="42">
        <f>MAX(F10:N10)</f>
        <v>3</v>
      </c>
      <c r="F10" s="126">
        <v>2.95</v>
      </c>
      <c r="G10" s="131">
        <v>2.5499999999999998</v>
      </c>
      <c r="H10" s="37"/>
      <c r="I10" s="131"/>
      <c r="J10" s="38">
        <v>2.6</v>
      </c>
      <c r="K10" s="131">
        <v>2.5</v>
      </c>
      <c r="L10" s="38">
        <v>2.5</v>
      </c>
      <c r="M10" s="38"/>
      <c r="N10" s="131">
        <v>3</v>
      </c>
    </row>
    <row r="11" spans="1:14" x14ac:dyDescent="0.2">
      <c r="A11" s="124">
        <f>A5</f>
        <v>45627</v>
      </c>
      <c r="B11" s="39"/>
      <c r="C11" s="40">
        <f>AVERAGE(F11:N11)</f>
        <v>2.665</v>
      </c>
      <c r="D11" s="41">
        <f>MIN(F11:N11)</f>
        <v>2.5</v>
      </c>
      <c r="E11" s="42">
        <f>MAX(F11:N11)</f>
        <v>2.96</v>
      </c>
      <c r="F11" s="126">
        <v>2.6</v>
      </c>
      <c r="G11" s="131">
        <v>2.6</v>
      </c>
      <c r="H11" s="37"/>
      <c r="I11" s="131"/>
      <c r="J11" s="38">
        <v>2.5</v>
      </c>
      <c r="K11" s="131"/>
      <c r="L11" s="38"/>
      <c r="M11" s="38"/>
      <c r="N11" s="131">
        <v>2.96</v>
      </c>
    </row>
    <row r="12" spans="1:14" x14ac:dyDescent="0.2">
      <c r="A12" s="124">
        <f>A6</f>
        <v>45992</v>
      </c>
      <c r="B12" s="44"/>
      <c r="C12" s="40">
        <f>AVERAGE(F12:N12)</f>
        <v>2.3866666666666667</v>
      </c>
      <c r="D12" s="41">
        <f>MIN(F12:N12)</f>
        <v>2.21</v>
      </c>
      <c r="E12" s="42">
        <f>MAX(F12:N12)</f>
        <v>2.5</v>
      </c>
      <c r="F12" s="137">
        <v>2.4500000000000002</v>
      </c>
      <c r="G12" s="117"/>
      <c r="H12" s="143"/>
      <c r="I12" s="117"/>
      <c r="J12" s="48">
        <v>2.5</v>
      </c>
      <c r="K12" s="117"/>
      <c r="L12" s="38"/>
      <c r="M12" s="48"/>
      <c r="N12" s="132">
        <v>2.21</v>
      </c>
    </row>
    <row r="13" spans="1:14" x14ac:dyDescent="0.2">
      <c r="A13" s="49" t="s">
        <v>39</v>
      </c>
      <c r="B13" s="33">
        <v>4.6493318181818184</v>
      </c>
      <c r="C13" s="51"/>
      <c r="D13" s="60"/>
      <c r="E13" s="61"/>
      <c r="F13" s="135"/>
      <c r="G13" s="120"/>
      <c r="H13" s="62"/>
      <c r="I13" s="120"/>
      <c r="J13" s="63"/>
      <c r="K13" s="120"/>
      <c r="L13" s="63"/>
      <c r="M13" s="63"/>
      <c r="N13" s="135"/>
    </row>
    <row r="14" spans="1:14" x14ac:dyDescent="0.2">
      <c r="A14" s="124">
        <f>A3</f>
        <v>44896</v>
      </c>
      <c r="B14" s="64"/>
      <c r="C14" s="40">
        <f>AVERAGE(F14:N14)</f>
        <v>4.3874999999999993</v>
      </c>
      <c r="D14" s="41">
        <f>MIN(F14:N14)</f>
        <v>4.0999999999999996</v>
      </c>
      <c r="E14" s="42">
        <f>MAX(F14:N14)</f>
        <v>4.75</v>
      </c>
      <c r="F14" s="131"/>
      <c r="G14" s="116"/>
      <c r="H14" s="37">
        <v>4.0999999999999996</v>
      </c>
      <c r="I14" s="116"/>
      <c r="J14" s="131">
        <v>4.5999999999999996</v>
      </c>
      <c r="K14" s="116">
        <v>4.0999999999999996</v>
      </c>
      <c r="L14" s="38">
        <v>4.75</v>
      </c>
      <c r="M14" s="38"/>
      <c r="N14" s="131"/>
    </row>
    <row r="15" spans="1:14" x14ac:dyDescent="0.2">
      <c r="A15" s="124">
        <f>A4</f>
        <v>45261</v>
      </c>
      <c r="B15" s="64"/>
      <c r="C15" s="40">
        <f>AVERAGE(F15:N15)</f>
        <v>4.1959999999999997</v>
      </c>
      <c r="D15" s="41">
        <f>MIN(F15:N15)</f>
        <v>2.8</v>
      </c>
      <c r="E15" s="42">
        <f>MAX(F15:N15)</f>
        <v>5.13</v>
      </c>
      <c r="F15" s="131"/>
      <c r="G15" s="131"/>
      <c r="H15" s="37">
        <v>2.8</v>
      </c>
      <c r="I15" s="131"/>
      <c r="J15" s="38">
        <v>3.75</v>
      </c>
      <c r="K15" s="131">
        <v>4.8</v>
      </c>
      <c r="L15" s="38">
        <v>4.5</v>
      </c>
      <c r="M15" s="38"/>
      <c r="N15" s="131">
        <v>5.13</v>
      </c>
    </row>
    <row r="16" spans="1:14" x14ac:dyDescent="0.2">
      <c r="A16" s="124">
        <f>A5</f>
        <v>45627</v>
      </c>
      <c r="B16" s="64"/>
      <c r="C16" s="40">
        <f>AVERAGE(F16:N16)</f>
        <v>3.2450000000000001</v>
      </c>
      <c r="D16" s="41">
        <f>MIN(F16:N16)</f>
        <v>2.4500000000000002</v>
      </c>
      <c r="E16" s="42">
        <f>MAX(F16:N16)</f>
        <v>4.04</v>
      </c>
      <c r="F16" s="131"/>
      <c r="G16" s="131"/>
      <c r="H16" s="37"/>
      <c r="I16" s="131"/>
      <c r="J16" s="38">
        <v>2.4500000000000002</v>
      </c>
      <c r="K16" s="131"/>
      <c r="L16" s="38"/>
      <c r="M16" s="38"/>
      <c r="N16" s="131">
        <v>4.04</v>
      </c>
    </row>
    <row r="17" spans="1:14" x14ac:dyDescent="0.2">
      <c r="A17" s="124">
        <f>A6</f>
        <v>45992</v>
      </c>
      <c r="B17" s="65"/>
      <c r="C17" s="40">
        <f>AVERAGE(F17:N17)</f>
        <v>2.7</v>
      </c>
      <c r="D17" s="41">
        <f>MIN(F17:N17)</f>
        <v>2.5</v>
      </c>
      <c r="E17" s="42">
        <f>MAX(F17:N17)</f>
        <v>2.9</v>
      </c>
      <c r="F17" s="132"/>
      <c r="G17" s="117"/>
      <c r="H17" s="37"/>
      <c r="I17" s="117"/>
      <c r="J17" s="38">
        <v>2.9</v>
      </c>
      <c r="K17" s="117"/>
      <c r="L17" s="38"/>
      <c r="M17" s="48"/>
      <c r="N17" s="132">
        <v>2.5</v>
      </c>
    </row>
    <row r="18" spans="1:14" x14ac:dyDescent="0.2">
      <c r="A18" s="49" t="s">
        <v>40</v>
      </c>
      <c r="B18" s="66"/>
      <c r="C18" s="51"/>
      <c r="D18" s="60"/>
      <c r="E18" s="61"/>
      <c r="F18" s="133"/>
      <c r="G18" s="118"/>
      <c r="H18" s="62"/>
      <c r="I18" s="118"/>
      <c r="J18" s="63"/>
      <c r="K18" s="118"/>
      <c r="L18" s="54"/>
      <c r="M18" s="54"/>
      <c r="N18" s="133"/>
    </row>
    <row r="19" spans="1:14" x14ac:dyDescent="0.2">
      <c r="A19" s="32" t="s">
        <v>41</v>
      </c>
      <c r="B19" s="67">
        <v>2.0719227272727276</v>
      </c>
      <c r="C19" s="40"/>
      <c r="D19" s="41"/>
      <c r="E19" s="42"/>
      <c r="F19" s="131"/>
      <c r="G19" s="116"/>
      <c r="H19" s="37"/>
      <c r="I19" s="116"/>
      <c r="J19" s="38"/>
      <c r="K19" s="116"/>
      <c r="L19" s="38"/>
      <c r="M19" s="38"/>
      <c r="N19" s="131"/>
    </row>
    <row r="20" spans="1:14" x14ac:dyDescent="0.2">
      <c r="A20" s="124">
        <f>A3</f>
        <v>44896</v>
      </c>
      <c r="B20" s="68"/>
      <c r="C20" s="40">
        <f>AVERAGE(F20:N20)</f>
        <v>2.0025000000000004</v>
      </c>
      <c r="D20" s="41">
        <f>MIN(F20:N20)</f>
        <v>1.75</v>
      </c>
      <c r="E20" s="42">
        <f>MAX(F20:N20)</f>
        <v>2.4</v>
      </c>
      <c r="F20" s="131">
        <v>1.75</v>
      </c>
      <c r="G20" s="116">
        <v>1.92</v>
      </c>
      <c r="H20" s="37">
        <v>2.4</v>
      </c>
      <c r="I20" s="116">
        <v>2.2999999999999998</v>
      </c>
      <c r="J20" s="38">
        <v>1.9</v>
      </c>
      <c r="K20" s="116">
        <v>1.75</v>
      </c>
      <c r="L20" s="38">
        <v>2</v>
      </c>
      <c r="M20" s="138">
        <v>2</v>
      </c>
      <c r="N20" s="131"/>
    </row>
    <row r="21" spans="1:14" x14ac:dyDescent="0.2">
      <c r="A21" s="124">
        <f>A4</f>
        <v>45261</v>
      </c>
      <c r="B21" s="68"/>
      <c r="C21" s="40">
        <f>AVERAGE(F21:N21)</f>
        <v>2.0911111111111111</v>
      </c>
      <c r="D21" s="41">
        <f>MIN(F21:N21)</f>
        <v>1.3</v>
      </c>
      <c r="E21" s="42">
        <f>MAX(F21:N21)</f>
        <v>2.85</v>
      </c>
      <c r="F21" s="131">
        <v>1.72</v>
      </c>
      <c r="G21" s="131">
        <v>2.5499999999999998</v>
      </c>
      <c r="H21" s="37">
        <v>2.6</v>
      </c>
      <c r="I21" s="131">
        <v>1.5</v>
      </c>
      <c r="J21" s="38">
        <v>1.8</v>
      </c>
      <c r="K21" s="131">
        <v>1.3</v>
      </c>
      <c r="L21" s="38">
        <v>2.85</v>
      </c>
      <c r="M21" s="138">
        <v>2.2999999999999998</v>
      </c>
      <c r="N21" s="131">
        <v>2.2000000000000002</v>
      </c>
    </row>
    <row r="22" spans="1:14" x14ac:dyDescent="0.2">
      <c r="A22" s="124">
        <f>A5</f>
        <v>45627</v>
      </c>
      <c r="B22" s="68"/>
      <c r="C22" s="40">
        <f>AVERAGE(F22:N22)</f>
        <v>1.8716666666666668</v>
      </c>
      <c r="D22" s="41">
        <f>MIN(F22:N22)</f>
        <v>1.1000000000000001</v>
      </c>
      <c r="E22" s="42">
        <f>MAX(F22:N22)</f>
        <v>2.5</v>
      </c>
      <c r="F22" s="131">
        <v>1.7</v>
      </c>
      <c r="G22" s="131">
        <v>2.5</v>
      </c>
      <c r="H22" s="37"/>
      <c r="I22" s="131">
        <v>1.1000000000000001</v>
      </c>
      <c r="J22" s="38">
        <v>2.2000000000000002</v>
      </c>
      <c r="K22" s="131"/>
      <c r="L22" s="38"/>
      <c r="M22" s="138">
        <v>1.8</v>
      </c>
      <c r="N22" s="131">
        <v>1.93</v>
      </c>
    </row>
    <row r="23" spans="1:14" x14ac:dyDescent="0.2">
      <c r="A23" s="128">
        <f>A6</f>
        <v>45992</v>
      </c>
      <c r="B23" s="69"/>
      <c r="C23" s="45">
        <f>AVERAGE(F23:N23)</f>
        <v>2.14</v>
      </c>
      <c r="D23" s="46">
        <f>MIN(F23:N23)</f>
        <v>1.71</v>
      </c>
      <c r="E23" s="47">
        <f>MAX(F23:N23)</f>
        <v>2.5</v>
      </c>
      <c r="F23" s="132">
        <v>1.71</v>
      </c>
      <c r="G23" s="117"/>
      <c r="H23" s="143"/>
      <c r="I23" s="117"/>
      <c r="J23" s="48">
        <v>2.5</v>
      </c>
      <c r="K23" s="117"/>
      <c r="L23" s="48"/>
      <c r="M23" s="142"/>
      <c r="N23" s="132">
        <v>2.21</v>
      </c>
    </row>
    <row r="24" spans="1:14" x14ac:dyDescent="0.2">
      <c r="A24" s="32" t="s">
        <v>42</v>
      </c>
      <c r="B24" s="33">
        <v>2.6457545454545452</v>
      </c>
      <c r="C24" s="40"/>
      <c r="D24" s="41"/>
      <c r="E24" s="42"/>
      <c r="F24" s="131"/>
      <c r="G24" s="116"/>
      <c r="H24" s="37"/>
      <c r="I24" s="116"/>
      <c r="J24" s="38"/>
      <c r="K24" s="116"/>
      <c r="L24" s="38"/>
      <c r="M24" s="38"/>
      <c r="N24" s="131"/>
    </row>
    <row r="25" spans="1:14" x14ac:dyDescent="0.2">
      <c r="A25" s="124">
        <f>A3</f>
        <v>44896</v>
      </c>
      <c r="B25" s="64"/>
      <c r="C25" s="40">
        <f>AVERAGE(F25:N25)</f>
        <v>2.4233333333333333</v>
      </c>
      <c r="D25" s="41">
        <f>MIN(F25:N25)</f>
        <v>2.35</v>
      </c>
      <c r="E25" s="42">
        <f>MAX(F25:N25)</f>
        <v>2.5499999999999998</v>
      </c>
      <c r="F25" s="131">
        <v>2.37</v>
      </c>
      <c r="G25" s="116"/>
      <c r="H25" s="304"/>
      <c r="I25" s="116"/>
      <c r="J25" s="38">
        <v>2.5499999999999998</v>
      </c>
      <c r="K25" s="116">
        <v>2.35</v>
      </c>
      <c r="L25" s="38"/>
      <c r="M25" s="38"/>
      <c r="N25" s="131"/>
    </row>
    <row r="26" spans="1:14" x14ac:dyDescent="0.2">
      <c r="A26" s="124">
        <f>A4</f>
        <v>45261</v>
      </c>
      <c r="B26" s="64"/>
      <c r="C26" s="40">
        <f>AVERAGE(F26:N26)</f>
        <v>2.4175</v>
      </c>
      <c r="D26" s="41">
        <f>MIN(F26:N26)</f>
        <v>1.65</v>
      </c>
      <c r="E26" s="42">
        <f>MAX(F26:N26)</f>
        <v>3.2</v>
      </c>
      <c r="F26" s="131">
        <v>2.4700000000000002</v>
      </c>
      <c r="G26" s="131">
        <v>3.2</v>
      </c>
      <c r="H26" s="304"/>
      <c r="I26" s="131"/>
      <c r="J26" s="38">
        <v>2.35</v>
      </c>
      <c r="K26" s="131">
        <v>1.65</v>
      </c>
      <c r="L26" s="38"/>
      <c r="M26" s="38"/>
      <c r="N26" s="131"/>
    </row>
    <row r="27" spans="1:14" x14ac:dyDescent="0.2">
      <c r="A27" s="124">
        <f>A5</f>
        <v>45627</v>
      </c>
      <c r="B27" s="64"/>
      <c r="C27" s="40">
        <f>AVERAGE(F27:N27)</f>
        <v>2.7833333333333332</v>
      </c>
      <c r="D27" s="41">
        <f>MIN(F27:N27)</f>
        <v>2.4500000000000002</v>
      </c>
      <c r="E27" s="42">
        <f>MAX(F27:N27)</f>
        <v>3.15</v>
      </c>
      <c r="F27" s="131">
        <v>2.4500000000000002</v>
      </c>
      <c r="G27" s="131">
        <v>3.15</v>
      </c>
      <c r="H27" s="304"/>
      <c r="I27" s="131"/>
      <c r="J27" s="38">
        <v>2.75</v>
      </c>
      <c r="K27" s="131"/>
      <c r="L27" s="38"/>
      <c r="M27" s="38"/>
      <c r="N27" s="131"/>
    </row>
    <row r="28" spans="1:14" x14ac:dyDescent="0.2">
      <c r="A28" s="124">
        <f>A6</f>
        <v>45992</v>
      </c>
      <c r="B28" s="65"/>
      <c r="C28" s="40">
        <f>AVERAGE(F28:N28)</f>
        <v>2.7549999999999999</v>
      </c>
      <c r="D28" s="41">
        <f>MIN(F28:N28)</f>
        <v>2.46</v>
      </c>
      <c r="E28" s="42">
        <f>MAX(F28:N28)</f>
        <v>3.05</v>
      </c>
      <c r="F28" s="132">
        <v>2.46</v>
      </c>
      <c r="G28" s="117"/>
      <c r="H28" s="305"/>
      <c r="I28" s="117"/>
      <c r="J28" s="48">
        <v>3.05</v>
      </c>
      <c r="K28" s="117"/>
      <c r="L28" s="48"/>
      <c r="M28" s="48"/>
      <c r="N28" s="132"/>
    </row>
    <row r="29" spans="1:14" x14ac:dyDescent="0.2">
      <c r="A29" s="49" t="s">
        <v>43</v>
      </c>
      <c r="B29" s="33">
        <v>3.8856681818181822</v>
      </c>
      <c r="C29" s="51"/>
      <c r="D29" s="60"/>
      <c r="E29" s="61"/>
      <c r="F29" s="135"/>
      <c r="G29" s="120"/>
      <c r="H29" s="62"/>
      <c r="I29" s="120"/>
      <c r="J29" s="63"/>
      <c r="K29" s="120"/>
      <c r="L29" s="63"/>
      <c r="M29" s="63"/>
      <c r="N29" s="135"/>
    </row>
    <row r="30" spans="1:14" x14ac:dyDescent="0.2">
      <c r="A30" s="124">
        <f>A3</f>
        <v>44896</v>
      </c>
      <c r="B30" s="64"/>
      <c r="C30" s="40">
        <f>AVERAGE(F30:N30)</f>
        <v>3.956666666666667</v>
      </c>
      <c r="D30" s="41">
        <f>MIN(F30:N30)</f>
        <v>3.74</v>
      </c>
      <c r="E30" s="42">
        <f>MAX(F30:N30)</f>
        <v>4.2</v>
      </c>
      <c r="F30" s="131"/>
      <c r="G30" s="116">
        <v>3.74</v>
      </c>
      <c r="H30" s="304">
        <v>4.2</v>
      </c>
      <c r="I30" s="131">
        <v>4.2</v>
      </c>
      <c r="J30" s="38">
        <v>3.75</v>
      </c>
      <c r="K30" s="116">
        <v>4.05</v>
      </c>
      <c r="L30" s="38">
        <v>3.8</v>
      </c>
      <c r="M30" s="138"/>
      <c r="N30" s="131"/>
    </row>
    <row r="31" spans="1:14" x14ac:dyDescent="0.2">
      <c r="A31" s="124">
        <f>A4</f>
        <v>45261</v>
      </c>
      <c r="B31" s="64"/>
      <c r="C31" s="40">
        <f>AVERAGE(F31:N31)</f>
        <v>3.3571428571428568</v>
      </c>
      <c r="D31" s="41">
        <f>MIN(F31:N31)</f>
        <v>2.5</v>
      </c>
      <c r="E31" s="42">
        <f>MAX(F31:N31)</f>
        <v>4.3</v>
      </c>
      <c r="F31" s="131"/>
      <c r="G31" s="131">
        <v>4.3</v>
      </c>
      <c r="H31" s="304">
        <v>3.65</v>
      </c>
      <c r="I31" s="131">
        <v>2.5</v>
      </c>
      <c r="J31" s="38">
        <v>3</v>
      </c>
      <c r="K31" s="131">
        <v>3.4</v>
      </c>
      <c r="L31" s="38">
        <v>3.4</v>
      </c>
      <c r="M31" s="138"/>
      <c r="N31" s="131">
        <v>3.25</v>
      </c>
    </row>
    <row r="32" spans="1:14" x14ac:dyDescent="0.2">
      <c r="A32" s="124">
        <f>A5</f>
        <v>45627</v>
      </c>
      <c r="B32" s="64"/>
      <c r="C32" s="40">
        <f>AVERAGE(F32:N32)</f>
        <v>3.1475</v>
      </c>
      <c r="D32" s="41">
        <f>MIN(F32:N32)</f>
        <v>2</v>
      </c>
      <c r="E32" s="42">
        <f>MAX(F32:N32)</f>
        <v>4.3</v>
      </c>
      <c r="F32" s="131"/>
      <c r="G32" s="131">
        <v>4.3</v>
      </c>
      <c r="H32" s="304"/>
      <c r="I32" s="131">
        <v>2</v>
      </c>
      <c r="J32" s="38">
        <v>3.5</v>
      </c>
      <c r="K32" s="131"/>
      <c r="L32" s="38"/>
      <c r="M32" s="138"/>
      <c r="N32" s="131">
        <v>2.79</v>
      </c>
    </row>
    <row r="33" spans="1:14" x14ac:dyDescent="0.2">
      <c r="A33" s="128">
        <f>A6</f>
        <v>45992</v>
      </c>
      <c r="B33" s="65"/>
      <c r="C33" s="45">
        <f>AVERAGE(F33:N33)</f>
        <v>3.46</v>
      </c>
      <c r="D33" s="46">
        <f>MIN(F33:N33)</f>
        <v>2.92</v>
      </c>
      <c r="E33" s="47">
        <f>MAX(F33:N33)</f>
        <v>4</v>
      </c>
      <c r="F33" s="132"/>
      <c r="G33" s="117"/>
      <c r="H33" s="306"/>
      <c r="I33" s="132"/>
      <c r="J33" s="48">
        <v>4</v>
      </c>
      <c r="K33" s="117"/>
      <c r="L33" s="48"/>
      <c r="M33" s="142"/>
      <c r="N33" s="132">
        <v>2.92</v>
      </c>
    </row>
    <row r="34" spans="1:14" ht="24" x14ac:dyDescent="0.2">
      <c r="A34" s="177" t="s">
        <v>44</v>
      </c>
      <c r="B34" s="33">
        <v>90.938636363636363</v>
      </c>
      <c r="C34" s="40"/>
      <c r="D34" s="41"/>
      <c r="E34" s="42"/>
      <c r="F34" s="131"/>
      <c r="G34" s="116"/>
      <c r="H34" s="37"/>
      <c r="I34" s="116"/>
      <c r="J34" s="43"/>
      <c r="K34" s="116"/>
      <c r="L34" s="58"/>
      <c r="M34" s="58"/>
      <c r="N34" s="131"/>
    </row>
    <row r="35" spans="1:14" x14ac:dyDescent="0.2">
      <c r="A35" s="124">
        <f>A3</f>
        <v>44896</v>
      </c>
      <c r="B35" s="70"/>
      <c r="C35" s="40">
        <f>AVERAGE(F35:N35)</f>
        <v>94.5</v>
      </c>
      <c r="D35" s="41">
        <f>MIN(F35:N35)</f>
        <v>94</v>
      </c>
      <c r="E35" s="42">
        <f>MAX(F35:N35)</f>
        <v>95</v>
      </c>
      <c r="F35" s="131"/>
      <c r="G35" s="116"/>
      <c r="H35" s="37">
        <v>95</v>
      </c>
      <c r="I35" s="116"/>
      <c r="J35" s="38">
        <v>94</v>
      </c>
      <c r="K35" s="116"/>
      <c r="L35" s="38"/>
      <c r="M35" s="38"/>
      <c r="N35" s="131"/>
    </row>
    <row r="36" spans="1:14" x14ac:dyDescent="0.2">
      <c r="A36" s="124">
        <f>A4</f>
        <v>45261</v>
      </c>
      <c r="B36" s="70"/>
      <c r="C36" s="40">
        <f>AVERAGE(F36:N36)</f>
        <v>91.5</v>
      </c>
      <c r="D36" s="41">
        <f>MIN(F36:N36)</f>
        <v>80</v>
      </c>
      <c r="E36" s="42">
        <f>MAX(F36:N36)</f>
        <v>110</v>
      </c>
      <c r="F36" s="131"/>
      <c r="G36" s="131">
        <v>82</v>
      </c>
      <c r="H36" s="37">
        <v>80</v>
      </c>
      <c r="I36" s="131"/>
      <c r="J36" s="38">
        <v>110</v>
      </c>
      <c r="K36" s="131"/>
      <c r="L36" s="38"/>
      <c r="M36" s="38"/>
      <c r="N36" s="131">
        <v>94</v>
      </c>
    </row>
    <row r="37" spans="1:14" x14ac:dyDescent="0.2">
      <c r="A37" s="124">
        <f>A5</f>
        <v>45627</v>
      </c>
      <c r="B37" s="70"/>
      <c r="C37" s="40">
        <f>AVERAGE(F37:N37)</f>
        <v>88.333333333333329</v>
      </c>
      <c r="D37" s="41">
        <f>MIN(F37:N37)</f>
        <v>75</v>
      </c>
      <c r="E37" s="42">
        <f>MAX(F37:N37)</f>
        <v>100</v>
      </c>
      <c r="F37" s="131"/>
      <c r="G37" s="131">
        <v>75</v>
      </c>
      <c r="H37" s="37"/>
      <c r="I37" s="131"/>
      <c r="J37" s="38">
        <v>90</v>
      </c>
      <c r="K37" s="131"/>
      <c r="L37" s="38"/>
      <c r="M37" s="38"/>
      <c r="N37" s="131">
        <v>100</v>
      </c>
    </row>
    <row r="38" spans="1:14" ht="12.75" thickBot="1" x14ac:dyDescent="0.25">
      <c r="A38" s="128">
        <f>A6</f>
        <v>45992</v>
      </c>
      <c r="B38" s="213"/>
      <c r="C38" s="45">
        <f>AVERAGE(F38:N38)</f>
        <v>81.666666666666671</v>
      </c>
      <c r="D38" s="46">
        <f>MIN(F38:N38)</f>
        <v>70</v>
      </c>
      <c r="E38" s="47">
        <f>MAX(F38:N38)</f>
        <v>100</v>
      </c>
      <c r="F38" s="136"/>
      <c r="G38" s="121">
        <v>70</v>
      </c>
      <c r="H38" s="136"/>
      <c r="I38" s="121"/>
      <c r="J38" s="136">
        <v>75</v>
      </c>
      <c r="K38" s="121"/>
      <c r="L38" s="72"/>
      <c r="M38" s="72"/>
      <c r="N38" s="136">
        <v>100</v>
      </c>
    </row>
    <row r="39" spans="1:14" x14ac:dyDescent="0.2">
      <c r="A39" s="73"/>
      <c r="B39" s="74"/>
      <c r="C39" s="43"/>
      <c r="D39" s="43"/>
      <c r="E39" s="43"/>
      <c r="F39" s="59"/>
      <c r="G39" s="59"/>
      <c r="H39" s="59"/>
      <c r="I39" s="59"/>
      <c r="J39" s="59"/>
      <c r="K39" s="59"/>
      <c r="L39" s="59"/>
      <c r="M39" s="59"/>
      <c r="N39" s="75"/>
    </row>
    <row r="40" spans="1:14" x14ac:dyDescent="0.2">
      <c r="A40" s="176"/>
      <c r="B40" s="31"/>
      <c r="C40" s="31"/>
      <c r="E40" s="57"/>
      <c r="F40" s="57"/>
      <c r="G40" s="57"/>
      <c r="H40" s="76"/>
      <c r="I40" s="76"/>
      <c r="J40" s="76"/>
      <c r="K40" s="76"/>
      <c r="L40" s="76"/>
      <c r="M40" s="76"/>
    </row>
  </sheetData>
  <phoneticPr fontId="15" type="noConversion"/>
  <printOptions horizontalCentered="1" verticalCentered="1"/>
  <pageMargins left="0.74803149606299213" right="0.74803149606299213" top="0.98425196850393704" bottom="0.98425196850393704" header="0.51181102362204722" footer="0.51181102362204722"/>
  <pageSetup paperSize="9" scale="83" orientation="landscape" r:id="rId1"/>
  <headerFooter alignWithMargins="0">
    <oddFooter>&amp;C&amp;D  &amp;&amp;R&amp;Z&amp;F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vt:lpstr>
      <vt:lpstr>Belgium</vt:lpstr>
      <vt:lpstr>Euro area</vt:lpstr>
      <vt:lpstr>Financial market and Oil price</vt:lpstr>
      <vt:lpstr>Summary!Print_Area</vt:lpstr>
      <vt:lpstr>Belgium!Print_Titles</vt:lpstr>
      <vt:lpstr>'Euro area'!Print_Titles</vt:lpstr>
    </vt:vector>
  </TitlesOfParts>
  <Company>National Bank of Belgium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Dresse Luc</dc:creator>
  <cp:lastModifiedBy>Basselier Raisa</cp:lastModifiedBy>
  <cp:lastPrinted>2022-06-23T06:45:48Z</cp:lastPrinted>
  <dcterms:created xsi:type="dcterms:W3CDTF">2017-02-16T16:28:55Z</dcterms:created>
  <dcterms:modified xsi:type="dcterms:W3CDTF">2023-01-12T14:24:58Z</dcterms:modified>
</cp:coreProperties>
</file>